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Berlin" sheetId="1" r:id="rId1"/>
    <sheet name="Green Lake" sheetId="2" r:id="rId2"/>
    <sheet name="Kingston" sheetId="3" r:id="rId3"/>
    <sheet name="Markesan" sheetId="4" r:id="rId4"/>
    <sheet name="Princeton" sheetId="5" r:id="rId5"/>
  </sheets>
  <definedNames/>
  <calcPr fullCalcOnLoad="1"/>
</workbook>
</file>

<file path=xl/sharedStrings.xml><?xml version="1.0" encoding="utf-8"?>
<sst xmlns="http://schemas.openxmlformats.org/spreadsheetml/2006/main" count="780" uniqueCount="240">
  <si>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</si>
  <si>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</si>
  <si>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</si>
  <si>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</si>
  <si>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</si>
  <si>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</si>
  <si>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</si>
  <si>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</si>
  <si>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</si>
  <si>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</si>
  <si>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</si>
  <si>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</si>
  <si>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</si>
  <si>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</si>
  <si>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</si>
  <si>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</si>
  <si>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</si>
  <si>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</si>
  <si>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</si>
  <si>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</si>
  <si>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</si>
  <si>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</si>
  <si>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</si>
  <si>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</si>
  <si>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FDI-FDL</t>
  </si>
  <si>
    <t>FDI-RIPON</t>
  </si>
  <si>
    <t>FDS-RIPNST</t>
  </si>
  <si>
    <t>FDT-RIPON</t>
  </si>
  <si>
    <t>GLI-BERLIN</t>
  </si>
  <si>
    <t>GLI-GREENL</t>
  </si>
  <si>
    <t>GLI-KINGST</t>
  </si>
  <si>
    <t>GLI-MARKSN</t>
  </si>
  <si>
    <t>GLI-MARQT</t>
  </si>
  <si>
    <t>GLI-PRINCT</t>
  </si>
  <si>
    <t>GLT-BERLIN</t>
  </si>
  <si>
    <t>GLT-BRKLN</t>
  </si>
  <si>
    <t>GLT-GRNLK</t>
  </si>
  <si>
    <t>GLT-KINGST</t>
  </si>
  <si>
    <t>GLT-MRQTTE</t>
  </si>
  <si>
    <t>GLT-PRNCTN</t>
  </si>
  <si>
    <t>GLT-SATMAR</t>
  </si>
  <si>
    <t>GLT-SENECA</t>
  </si>
  <si>
    <t>MQI-MONTLL</t>
  </si>
  <si>
    <t>MQI-NESHKR</t>
  </si>
  <si>
    <t>MQT-BUFFLO</t>
  </si>
  <si>
    <t>MQT-CRYSLK</t>
  </si>
  <si>
    <t>MQT-HARRIS</t>
  </si>
  <si>
    <t>MQT-MECAN</t>
  </si>
  <si>
    <t>MQT-MONTEL</t>
  </si>
  <si>
    <t>MQT-MOUNDV</t>
  </si>
  <si>
    <t>MQT-NESHKR</t>
  </si>
  <si>
    <t>MQT-NEWTON</t>
  </si>
  <si>
    <t>MQT-OXFORD</t>
  </si>
  <si>
    <t>MQT-PACKWK</t>
  </si>
  <si>
    <t>MQT-SHLDS</t>
  </si>
  <si>
    <t>MQT-WESTFD</t>
  </si>
  <si>
    <t>WAI-REDGNT</t>
  </si>
  <si>
    <t>WAI-WAUTOM</t>
  </si>
  <si>
    <t>WAT-AURORA</t>
  </si>
  <si>
    <t>WAT-COLOMA</t>
  </si>
  <si>
    <t>WAT-DAKOTA</t>
  </si>
  <si>
    <t>WAT-MARION</t>
  </si>
  <si>
    <t>WAT-MTMOR</t>
  </si>
  <si>
    <t>WAT-SAXEVL</t>
  </si>
  <si>
    <t>WAT-WARREN</t>
  </si>
  <si>
    <t>WAT-WAUTMA</t>
  </si>
  <si>
    <t>WNI-MENASH</t>
  </si>
  <si>
    <t>WNI-NEENAH</t>
  </si>
  <si>
    <t>WNI-OSH-C</t>
  </si>
  <si>
    <t>WNI-OSH-E</t>
  </si>
  <si>
    <t>WNI-OSH-S</t>
  </si>
  <si>
    <t>WNI-OSH-W</t>
  </si>
  <si>
    <t>WNT-BLCKWF</t>
  </si>
  <si>
    <t>WNT-MEN-E</t>
  </si>
  <si>
    <t>WNT-MEN-W</t>
  </si>
  <si>
    <t>WNT-NEENAH</t>
  </si>
  <si>
    <t>WNT-NEKIMI</t>
  </si>
  <si>
    <t>WNT-NEPSKN</t>
  </si>
  <si>
    <t>WNT-WNCN</t>
  </si>
  <si>
    <t>X-OTHER-WI</t>
  </si>
  <si>
    <t>X-OUTSTATE</t>
  </si>
  <si>
    <t>X-WS-NOLIB</t>
  </si>
  <si>
    <t>Adjacent County, non Winnefox, Library</t>
  </si>
  <si>
    <t>Adjacent County, non Winnefox, No Library</t>
  </si>
  <si>
    <t>Out of State</t>
  </si>
  <si>
    <t>FDI-BRANDN</t>
  </si>
  <si>
    <t>FDI-FAIRWT</t>
  </si>
  <si>
    <t>FDI-WAUPUN</t>
  </si>
  <si>
    <t>FDT-ALTO</t>
  </si>
  <si>
    <t>FDT-METOMN</t>
  </si>
  <si>
    <t>GLT-MACKFD</t>
  </si>
  <si>
    <t>GLT-MNCHST</t>
  </si>
  <si>
    <t>UNKNOWN</t>
  </si>
  <si>
    <t>WNT-OSHKSH</t>
  </si>
  <si>
    <t>X-CA-NOLIB</t>
  </si>
  <si>
    <t>X-CO-CAMB</t>
  </si>
  <si>
    <t>X-CO-NOLIB</t>
  </si>
  <si>
    <t>X-CO-SCOTT</t>
  </si>
  <si>
    <t>X-DO-LIB</t>
  </si>
  <si>
    <t>X-DO-NOLIB</t>
  </si>
  <si>
    <t>X-OU-APLTN</t>
  </si>
  <si>
    <t>Z-OTHER</t>
  </si>
  <si>
    <t>FDT-EMPIRE</t>
  </si>
  <si>
    <t>WAT-LEON</t>
  </si>
  <si>
    <t>WAT-SPRNWT</t>
  </si>
  <si>
    <t>X-CO-PARD</t>
  </si>
  <si>
    <t>FDI-NFDL</t>
  </si>
  <si>
    <t>FDI-ROSNDL</t>
  </si>
  <si>
    <t>FDI-WAUPX</t>
  </si>
  <si>
    <t>FDT-FDL</t>
  </si>
  <si>
    <t>MQI-ENDEAV</t>
  </si>
  <si>
    <t>WAI-WILDRS</t>
  </si>
  <si>
    <t>WAT-POYSIP</t>
  </si>
  <si>
    <t>WAT-RCHFD</t>
  </si>
  <si>
    <t>WAT-ROSE</t>
  </si>
  <si>
    <t>WNI-OMRO</t>
  </si>
  <si>
    <t>WNI-WINNCN</t>
  </si>
  <si>
    <t>WNT-CLAYTN</t>
  </si>
  <si>
    <t>WNT-OMRO</t>
  </si>
  <si>
    <t>WNT-POYGAN</t>
  </si>
  <si>
    <t>WNT-RUSHFD</t>
  </si>
  <si>
    <t>WNT-UTICA</t>
  </si>
  <si>
    <t>Y-ILL</t>
  </si>
  <si>
    <t>FDT-ELDORD</t>
  </si>
  <si>
    <t>FDT-ROSNDL</t>
  </si>
  <si>
    <t>MQI-WESTFD</t>
  </si>
  <si>
    <t>MQT-SPRNGF</t>
  </si>
  <si>
    <t>WAI-LOHRVL</t>
  </si>
  <si>
    <t>WAT-BLMFLD</t>
  </si>
  <si>
    <t>WAT-DEERFD</t>
  </si>
  <si>
    <t>WAT-HNCOCK</t>
  </si>
  <si>
    <t>WNT-ALGOMA</t>
  </si>
  <si>
    <t>WNT-WOLFR</t>
  </si>
  <si>
    <t>Unknown</t>
  </si>
  <si>
    <t>FDT-METOMEN</t>
  </si>
  <si>
    <t>FDT-XUNKWN</t>
  </si>
  <si>
    <t>WAI-HANCCK</t>
  </si>
  <si>
    <t>WAT-PLNFLD</t>
  </si>
  <si>
    <t>WNI-APLTON</t>
  </si>
  <si>
    <t>WNT-WNCHST</t>
  </si>
  <si>
    <t>X-OUT-LIB</t>
  </si>
  <si>
    <t>X-OU-NOLIB</t>
  </si>
  <si>
    <t>X-WI-NOLIB</t>
  </si>
  <si>
    <t>Z-ILL-NW</t>
  </si>
  <si>
    <t>Z-ILL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</si>
  <si>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</si>
  <si>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</si>
  <si>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</si>
  <si>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</si>
  <si>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</si>
  <si>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</si>
  <si>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</si>
  <si>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</si>
  <si>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</si>
  <si>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</si>
  <si>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</si>
  <si>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Waushara</t>
  </si>
  <si>
    <t>Columbia</t>
  </si>
  <si>
    <t>Marquette</t>
  </si>
  <si>
    <t>Fond du Lac</t>
  </si>
  <si>
    <t>Winnebago</t>
  </si>
  <si>
    <t>Dodge</t>
  </si>
  <si>
    <t>FDT-AUBURN</t>
  </si>
  <si>
    <t>FDT-SPRNGV</t>
  </si>
  <si>
    <t>MQI-OXFORD</t>
  </si>
  <si>
    <t>WAT-DEERFIELD</t>
  </si>
  <si>
    <t>X-WP-LIB</t>
  </si>
  <si>
    <t>C-AD-NOLIB</t>
  </si>
  <si>
    <t>X-CA-LIB</t>
  </si>
  <si>
    <t>X-WS-LIB</t>
  </si>
  <si>
    <t>FDI-CMPBSP</t>
  </si>
  <si>
    <t>FDT-ASHFRD</t>
  </si>
  <si>
    <t>WAI-COLOMA</t>
  </si>
  <si>
    <t>X-PO-LIB</t>
  </si>
  <si>
    <t>PRINCETON</t>
  </si>
  <si>
    <t>BERLIN</t>
  </si>
  <si>
    <t>GREEN LAKE</t>
  </si>
  <si>
    <t>MARKESAN</t>
  </si>
  <si>
    <t>KINGSTON</t>
  </si>
  <si>
    <t>FDI-NFLD</t>
  </si>
  <si>
    <t>FDT-OAKFLD</t>
  </si>
  <si>
    <t>WAI-BERLIN</t>
  </si>
  <si>
    <t>WAI-PLNFLD</t>
  </si>
  <si>
    <t>FDT-BYRON</t>
  </si>
  <si>
    <t>FDT-WAUPN</t>
  </si>
  <si>
    <t>X-CO-PORT</t>
  </si>
  <si>
    <t>FDT-LMRTN</t>
  </si>
  <si>
    <t>X-CO-COL</t>
  </si>
  <si>
    <t>FDT-CALUMT</t>
  </si>
  <si>
    <t>FDT-TAYCH</t>
  </si>
  <si>
    <t>X-OU-TGREE</t>
  </si>
  <si>
    <t>Portage</t>
  </si>
  <si>
    <t>Waupaca</t>
  </si>
  <si>
    <t>Adams</t>
  </si>
  <si>
    <t>GLI-MRQTTE</t>
  </si>
  <si>
    <t>X-WP-T-FRE</t>
  </si>
  <si>
    <t>X-WP-T-WEY</t>
  </si>
  <si>
    <t>FDT-FRNDSP</t>
  </si>
  <si>
    <t>X-CO-T-RAN</t>
  </si>
  <si>
    <t>X-OU-LIB</t>
  </si>
  <si>
    <t>X-SH-LIB</t>
  </si>
  <si>
    <t>X-DO-T-FOX</t>
  </si>
  <si>
    <t>Z-ILL-WLS</t>
  </si>
  <si>
    <t>FDT-OSEOLA</t>
  </si>
  <si>
    <t>X-AD-JACK</t>
  </si>
  <si>
    <t>X-PO-I-ALM</t>
  </si>
  <si>
    <t>X-WP-NOLIB</t>
  </si>
  <si>
    <t>X-WP-I-FRE</t>
  </si>
  <si>
    <t>MQT-NESKR</t>
  </si>
  <si>
    <t>WAT-POY SIP</t>
  </si>
  <si>
    <t>X-CO-T-MAR</t>
  </si>
  <si>
    <t>X-DO-I-FOX</t>
  </si>
  <si>
    <t>FDL-FAIRWT</t>
  </si>
  <si>
    <t>FDI-OAKFLD</t>
  </si>
  <si>
    <t>FDT-EDEN</t>
  </si>
  <si>
    <t>WNT-OSHKOSH</t>
  </si>
  <si>
    <t>X-CA-CHI</t>
  </si>
  <si>
    <t>X-OU-TGRAN</t>
  </si>
  <si>
    <t>X-CO-LIB</t>
  </si>
  <si>
    <t>X-CA-I-CHI</t>
  </si>
  <si>
    <t>X-CA-T-HAR</t>
  </si>
  <si>
    <t>FDI-WAUPN</t>
  </si>
  <si>
    <t>FDT-MARSH</t>
  </si>
  <si>
    <t>WAT-DEERFLD</t>
  </si>
  <si>
    <t>Z-ILL-SW</t>
  </si>
  <si>
    <t>FDI-BRANDON</t>
  </si>
  <si>
    <t>FDT-FRIENDSHIP</t>
  </si>
  <si>
    <t>FDT-WAUPUN</t>
  </si>
  <si>
    <t>X-CA-APLTN</t>
  </si>
  <si>
    <t>X-CA-T-STO</t>
  </si>
  <si>
    <t>X-OU-T-ELL</t>
  </si>
  <si>
    <t>X-WP-T-LIN</t>
  </si>
  <si>
    <t>FDT-ELDORADO</t>
  </si>
  <si>
    <t>X-DO-T-TRE</t>
  </si>
  <si>
    <t>MQT-PACKWE</t>
  </si>
  <si>
    <t>X-CO-I-FRI</t>
  </si>
  <si>
    <t>X-CO-T-SPR</t>
  </si>
  <si>
    <t>X-OU-T-HOR</t>
  </si>
  <si>
    <t>MQT-DOUGLS</t>
  </si>
  <si>
    <t>WAT-OASIS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</si>
</sst>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1" fontId="0" fillId="36" borderId="0" xfId="0" applyNumberFormat="1" applyFont="1" applyFill="1" applyAlignment="1">
      <alignment/>
    </xf>
    <xf numFmtId="0" fontId="0" fillId="41" borderId="0" xfId="0" applyFill="1" applyAlignment="1">
      <alignment/>
    </xf>
    <xf numFmtId="0" fontId="0" fillId="41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9" borderId="0" xfId="0" applyFill="1" applyAlignment="1">
      <alignment/>
    </xf>
    <xf numFmtId="164" fontId="0" fillId="41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5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0" fontId="0" fillId="37" borderId="0" xfId="0" applyFill="1" applyAlignment="1">
      <alignment/>
    </xf>
    <xf numFmtId="0" fontId="0" fillId="40" borderId="0" xfId="0" applyFill="1" applyAlignment="1">
      <alignment/>
    </xf>
    <xf numFmtId="0" fontId="0" fillId="38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0" fontId="1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164" fontId="0" fillId="43" borderId="0" xfId="42" applyNumberFormat="1" applyFont="1" applyFill="1" applyAlignment="1">
      <alignment/>
    </xf>
    <xf numFmtId="164" fontId="0" fillId="43" borderId="0" xfId="0" applyNumberFormat="1" applyFont="1" applyFill="1" applyAlignment="1">
      <alignment/>
    </xf>
    <xf numFmtId="0" fontId="0" fillId="43" borderId="10" xfId="0" applyFont="1" applyFill="1" applyBorder="1" applyAlignment="1">
      <alignment wrapText="1"/>
    </xf>
    <xf numFmtId="164" fontId="0" fillId="0" borderId="0" xfId="0" applyNumberFormat="1" applyFont="1" applyFill="1" applyAlignment="1">
      <alignment/>
    </xf>
    <xf numFmtId="164" fontId="0" fillId="44" borderId="0" xfId="0" applyNumberFormat="1" applyFont="1" applyFill="1" applyAlignment="1">
      <alignment/>
    </xf>
    <xf numFmtId="0" fontId="0" fillId="44" borderId="0" xfId="0" applyFill="1" applyAlignment="1">
      <alignment/>
    </xf>
    <xf numFmtId="0" fontId="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="70" zoomScaleNormal="70" zoomScalePageLayoutView="0" workbookViewId="0" topLeftCell="A1">
      <pane ySplit="11" topLeftCell="A15" activePane="bottomLeft" state="frozen"/>
      <selection pane="topLeft" activeCell="A1" sqref="A1"/>
      <selection pane="bottomLeft" activeCell="L129" sqref="L129:L13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175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225</v>
      </c>
      <c r="B12">
        <v>4</v>
      </c>
      <c r="C12" s="1">
        <f aca="true" t="shared" si="0" ref="C12:C58">B12/$B$140</f>
        <v>3.145371193117928E-05</v>
      </c>
      <c r="D12" s="5">
        <f aca="true" t="shared" si="1" ref="D12:D58">C12*$B$143</f>
        <v>0</v>
      </c>
      <c r="E12" s="5">
        <f>B12+D12</f>
        <v>4</v>
      </c>
      <c r="H12" s="67">
        <f>E12</f>
        <v>4</v>
      </c>
      <c r="P12" s="17">
        <f>E12</f>
        <v>4</v>
      </c>
    </row>
    <row r="13" spans="1:16" ht="12.75">
      <c r="A13" s="27" t="s">
        <v>86</v>
      </c>
      <c r="B13">
        <v>194</v>
      </c>
      <c r="C13" s="1">
        <f t="shared" si="0"/>
        <v>0.001525505028662195</v>
      </c>
      <c r="D13" s="5">
        <f t="shared" si="1"/>
        <v>0</v>
      </c>
      <c r="E13" s="5">
        <f>B13+D13</f>
        <v>194</v>
      </c>
      <c r="I13" s="24">
        <f>E13</f>
        <v>194</v>
      </c>
      <c r="P13" s="17">
        <f>E13</f>
        <v>194</v>
      </c>
    </row>
    <row r="14" spans="1:16" ht="12.75">
      <c r="A14" s="28" t="s">
        <v>24</v>
      </c>
      <c r="B14">
        <v>83</v>
      </c>
      <c r="C14" s="1">
        <f t="shared" si="0"/>
        <v>0.00065266452257197</v>
      </c>
      <c r="D14" s="5">
        <f t="shared" si="1"/>
        <v>0</v>
      </c>
      <c r="E14" s="5">
        <f aca="true" t="shared" si="2" ref="E14:E110">B14+D14</f>
        <v>83</v>
      </c>
      <c r="H14" s="67">
        <f>E14</f>
        <v>83</v>
      </c>
      <c r="P14" s="17">
        <f aca="true" t="shared" si="3" ref="P14:P82">E14</f>
        <v>83</v>
      </c>
    </row>
    <row r="15" spans="1:16" ht="12.75">
      <c r="A15" s="28" t="s">
        <v>179</v>
      </c>
      <c r="B15">
        <v>1</v>
      </c>
      <c r="C15" s="1">
        <f t="shared" si="0"/>
        <v>7.86342798279482E-06</v>
      </c>
      <c r="D15" s="5">
        <f t="shared" si="1"/>
        <v>0</v>
      </c>
      <c r="E15" s="5">
        <f>B15+D15</f>
        <v>1</v>
      </c>
      <c r="H15" s="67">
        <f>E15</f>
        <v>1</v>
      </c>
      <c r="P15" s="17">
        <f t="shared" si="3"/>
        <v>1</v>
      </c>
    </row>
    <row r="16" spans="1:16" ht="12.75">
      <c r="A16" s="28" t="s">
        <v>25</v>
      </c>
      <c r="B16">
        <v>512</v>
      </c>
      <c r="C16" s="1">
        <f t="shared" si="0"/>
        <v>0.0040260751271909475</v>
      </c>
      <c r="D16" s="5">
        <f t="shared" si="1"/>
        <v>0</v>
      </c>
      <c r="E16" s="5">
        <f t="shared" si="2"/>
        <v>512</v>
      </c>
      <c r="H16" s="67">
        <f>E16</f>
        <v>512</v>
      </c>
      <c r="P16" s="17">
        <f t="shared" si="3"/>
        <v>512</v>
      </c>
    </row>
    <row r="17" spans="1:16" ht="12.75">
      <c r="A17" s="27" t="s">
        <v>107</v>
      </c>
      <c r="B17"/>
      <c r="C17" s="1">
        <f t="shared" si="0"/>
        <v>0</v>
      </c>
      <c r="D17" s="5">
        <f t="shared" si="1"/>
        <v>0</v>
      </c>
      <c r="E17" s="5">
        <f t="shared" si="2"/>
        <v>0</v>
      </c>
      <c r="I17" s="68">
        <f>E17</f>
        <v>0</v>
      </c>
      <c r="P17" s="17">
        <f t="shared" si="3"/>
        <v>0</v>
      </c>
    </row>
    <row r="18" spans="1:16" ht="12.75">
      <c r="A18" s="28" t="s">
        <v>26</v>
      </c>
      <c r="B18">
        <v>15</v>
      </c>
      <c r="C18" s="1">
        <f t="shared" si="0"/>
        <v>0.0001179514197419223</v>
      </c>
      <c r="D18" s="5">
        <f t="shared" si="1"/>
        <v>0</v>
      </c>
      <c r="E18" s="5">
        <f t="shared" si="2"/>
        <v>15</v>
      </c>
      <c r="H18" s="67">
        <f>E18</f>
        <v>15</v>
      </c>
      <c r="P18" s="17">
        <f t="shared" si="3"/>
        <v>15</v>
      </c>
    </row>
    <row r="19" spans="1:16" ht="12.75">
      <c r="A19" s="28" t="s">
        <v>108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H19" s="67">
        <f>E19</f>
        <v>0</v>
      </c>
      <c r="P19" s="17">
        <f t="shared" si="3"/>
        <v>0</v>
      </c>
    </row>
    <row r="20" spans="1:16" ht="12.75">
      <c r="A20" s="27" t="s">
        <v>88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I20" s="68">
        <f>E20</f>
        <v>0</v>
      </c>
      <c r="P20" s="17">
        <f t="shared" si="3"/>
        <v>0</v>
      </c>
    </row>
    <row r="21" spans="1:16" ht="12.75">
      <c r="A21" s="27" t="s">
        <v>123</v>
      </c>
      <c r="B21">
        <v>131</v>
      </c>
      <c r="C21" s="1">
        <f t="shared" si="0"/>
        <v>0.0010301090657461214</v>
      </c>
      <c r="D21" s="5">
        <f t="shared" si="1"/>
        <v>0</v>
      </c>
      <c r="E21" s="5">
        <f>B21+D21</f>
        <v>131</v>
      </c>
      <c r="I21" s="68">
        <f>E21</f>
        <v>131</v>
      </c>
      <c r="P21" s="17">
        <f>E21</f>
        <v>131</v>
      </c>
    </row>
    <row r="22" spans="1:16" ht="12.75">
      <c r="A22" s="27" t="s">
        <v>102</v>
      </c>
      <c r="B22">
        <v>22</v>
      </c>
      <c r="C22" s="1">
        <f t="shared" si="0"/>
        <v>0.00017299541562148602</v>
      </c>
      <c r="D22" s="5">
        <f t="shared" si="1"/>
        <v>0</v>
      </c>
      <c r="E22" s="5">
        <f t="shared" si="2"/>
        <v>22</v>
      </c>
      <c r="I22" s="68">
        <f aca="true" t="shared" si="4" ref="I22:I29">E22</f>
        <v>22</v>
      </c>
      <c r="P22" s="17">
        <f t="shared" si="3"/>
        <v>22</v>
      </c>
    </row>
    <row r="23" spans="1:16" ht="12.75">
      <c r="A23" s="27" t="s">
        <v>226</v>
      </c>
      <c r="B23">
        <v>5</v>
      </c>
      <c r="C23" s="1">
        <f t="shared" si="0"/>
        <v>3.93171399139741E-05</v>
      </c>
      <c r="D23" s="5">
        <f t="shared" si="1"/>
        <v>0</v>
      </c>
      <c r="E23" s="5">
        <f t="shared" si="2"/>
        <v>5</v>
      </c>
      <c r="I23" s="68">
        <f t="shared" si="4"/>
        <v>5</v>
      </c>
      <c r="P23" s="17">
        <f t="shared" si="3"/>
        <v>5</v>
      </c>
    </row>
    <row r="24" spans="1:16" ht="12.75">
      <c r="A24" s="27" t="s">
        <v>203</v>
      </c>
      <c r="B24"/>
      <c r="C24" s="1">
        <f t="shared" si="0"/>
        <v>0</v>
      </c>
      <c r="D24" s="5">
        <f t="shared" si="1"/>
        <v>0</v>
      </c>
      <c r="E24" s="5">
        <f t="shared" si="2"/>
        <v>0</v>
      </c>
      <c r="I24" s="68">
        <f t="shared" si="4"/>
        <v>0</v>
      </c>
      <c r="P24" s="17">
        <f t="shared" si="3"/>
        <v>0</v>
      </c>
    </row>
    <row r="25" spans="1:16" ht="12.75">
      <c r="A25" s="27" t="s">
        <v>134</v>
      </c>
      <c r="B25">
        <v>7</v>
      </c>
      <c r="C25" s="1">
        <f t="shared" si="0"/>
        <v>5.504399587956374E-05</v>
      </c>
      <c r="D25" s="5">
        <f t="shared" si="1"/>
        <v>0</v>
      </c>
      <c r="E25" s="5">
        <f aca="true" t="shared" si="5" ref="E25:E44">B25+D25</f>
        <v>7</v>
      </c>
      <c r="I25" s="68">
        <f t="shared" si="4"/>
        <v>7</v>
      </c>
      <c r="P25" s="17">
        <f t="shared" si="3"/>
        <v>7</v>
      </c>
    </row>
    <row r="26" spans="1:16" ht="12.75">
      <c r="A26" s="27" t="s">
        <v>27</v>
      </c>
      <c r="B26">
        <v>17</v>
      </c>
      <c r="C26" s="1">
        <f t="shared" si="0"/>
        <v>0.00013367827570751195</v>
      </c>
      <c r="D26" s="5">
        <f t="shared" si="1"/>
        <v>0</v>
      </c>
      <c r="E26" s="5">
        <f t="shared" si="5"/>
        <v>17</v>
      </c>
      <c r="I26" s="68">
        <f t="shared" si="4"/>
        <v>17</v>
      </c>
      <c r="P26" s="17">
        <f t="shared" si="3"/>
        <v>17</v>
      </c>
    </row>
    <row r="27" spans="1:16" ht="12.75">
      <c r="A27" s="27" t="s">
        <v>124</v>
      </c>
      <c r="B27">
        <v>29</v>
      </c>
      <c r="C27" s="1">
        <f t="shared" si="0"/>
        <v>0.00022803941150104976</v>
      </c>
      <c r="D27" s="5">
        <f t="shared" si="1"/>
        <v>0</v>
      </c>
      <c r="E27" s="5">
        <f t="shared" si="5"/>
        <v>29</v>
      </c>
      <c r="I27" s="68">
        <f t="shared" si="4"/>
        <v>29</v>
      </c>
      <c r="P27" s="17">
        <f t="shared" si="3"/>
        <v>29</v>
      </c>
    </row>
    <row r="28" spans="1:16" ht="12.75">
      <c r="A28" s="27" t="s">
        <v>163</v>
      </c>
      <c r="B28">
        <v>6</v>
      </c>
      <c r="C28" s="1">
        <f t="shared" si="0"/>
        <v>4.7180567896768916E-05</v>
      </c>
      <c r="D28" s="5">
        <f t="shared" si="1"/>
        <v>0</v>
      </c>
      <c r="E28" s="5">
        <f t="shared" si="5"/>
        <v>6</v>
      </c>
      <c r="I28" s="68">
        <f t="shared" si="4"/>
        <v>6</v>
      </c>
      <c r="P28" s="17">
        <f t="shared" si="3"/>
        <v>6</v>
      </c>
    </row>
    <row r="29" spans="1:16" ht="12.75">
      <c r="A29" s="27" t="s">
        <v>227</v>
      </c>
      <c r="B29">
        <v>2</v>
      </c>
      <c r="C29" s="1">
        <f t="shared" si="0"/>
        <v>1.572685596558964E-05</v>
      </c>
      <c r="D29" s="5">
        <f t="shared" si="1"/>
        <v>0</v>
      </c>
      <c r="E29" s="5">
        <f t="shared" si="5"/>
        <v>2</v>
      </c>
      <c r="I29" s="68">
        <f t="shared" si="4"/>
        <v>2</v>
      </c>
      <c r="P29" s="17">
        <f t="shared" si="3"/>
        <v>2</v>
      </c>
    </row>
    <row r="30" spans="1:16" ht="12.75">
      <c r="A30" s="29" t="s">
        <v>28</v>
      </c>
      <c r="B30">
        <f>69701+23</f>
        <v>69724</v>
      </c>
      <c r="C30" s="1">
        <f t="shared" si="0"/>
        <v>0.548269652672386</v>
      </c>
      <c r="D30" s="5">
        <f t="shared" si="1"/>
        <v>0</v>
      </c>
      <c r="E30" s="5">
        <f t="shared" si="5"/>
        <v>69724</v>
      </c>
      <c r="G30" s="79"/>
      <c r="O30" s="77">
        <f>E30</f>
        <v>69724</v>
      </c>
      <c r="P30" s="17"/>
    </row>
    <row r="31" spans="1:16" ht="12.75">
      <c r="A31" s="29" t="s">
        <v>29</v>
      </c>
      <c r="B31">
        <v>685</v>
      </c>
      <c r="C31" s="1">
        <f t="shared" si="0"/>
        <v>0.005386448168214451</v>
      </c>
      <c r="D31" s="5">
        <f t="shared" si="1"/>
        <v>0</v>
      </c>
      <c r="E31" s="5">
        <f t="shared" si="5"/>
        <v>685</v>
      </c>
      <c r="G31" s="69">
        <f>E31</f>
        <v>685</v>
      </c>
      <c r="P31" s="17">
        <f t="shared" si="3"/>
        <v>685</v>
      </c>
    </row>
    <row r="32" spans="1:16" ht="12.75">
      <c r="A32" s="29" t="s">
        <v>30</v>
      </c>
      <c r="B32"/>
      <c r="C32" s="1">
        <f t="shared" si="0"/>
        <v>0</v>
      </c>
      <c r="D32" s="5">
        <f t="shared" si="1"/>
        <v>0</v>
      </c>
      <c r="E32" s="5">
        <f t="shared" si="5"/>
        <v>0</v>
      </c>
      <c r="G32" s="69">
        <f>E32</f>
        <v>0</v>
      </c>
      <c r="P32" s="17">
        <f t="shared" si="3"/>
        <v>0</v>
      </c>
    </row>
    <row r="33" spans="1:16" ht="12.75">
      <c r="A33" s="29" t="s">
        <v>31</v>
      </c>
      <c r="B33">
        <v>80</v>
      </c>
      <c r="C33" s="1">
        <f t="shared" si="0"/>
        <v>0.0006290742386235856</v>
      </c>
      <c r="D33" s="5">
        <f t="shared" si="1"/>
        <v>0</v>
      </c>
      <c r="E33" s="5">
        <f t="shared" si="5"/>
        <v>80</v>
      </c>
      <c r="G33" s="69">
        <f>E33</f>
        <v>80</v>
      </c>
      <c r="P33" s="17">
        <f t="shared" si="3"/>
        <v>80</v>
      </c>
    </row>
    <row r="34" spans="1:16" ht="12.75">
      <c r="A34" s="30" t="s">
        <v>194</v>
      </c>
      <c r="B34">
        <v>5</v>
      </c>
      <c r="C34" s="1">
        <f t="shared" si="0"/>
        <v>3.93171399139741E-05</v>
      </c>
      <c r="D34" s="5">
        <f t="shared" si="1"/>
        <v>0</v>
      </c>
      <c r="E34" s="5">
        <f>B34+D34</f>
        <v>5</v>
      </c>
      <c r="F34" s="70">
        <f>E34</f>
        <v>5</v>
      </c>
      <c r="P34" s="17">
        <f>E34</f>
        <v>5</v>
      </c>
    </row>
    <row r="35" spans="1:16" ht="12.75">
      <c r="A35" s="29" t="s">
        <v>33</v>
      </c>
      <c r="B35">
        <v>240</v>
      </c>
      <c r="C35" s="1">
        <f t="shared" si="0"/>
        <v>0.0018872227158707568</v>
      </c>
      <c r="D35" s="5">
        <f t="shared" si="1"/>
        <v>0</v>
      </c>
      <c r="E35" s="5">
        <f t="shared" si="5"/>
        <v>240</v>
      </c>
      <c r="G35" s="69">
        <f>E35</f>
        <v>240</v>
      </c>
      <c r="P35" s="17">
        <f t="shared" si="3"/>
        <v>240</v>
      </c>
    </row>
    <row r="36" spans="1:16" ht="12.75">
      <c r="A36" s="30" t="s">
        <v>34</v>
      </c>
      <c r="B36">
        <v>10739</v>
      </c>
      <c r="C36" s="1">
        <f t="shared" si="0"/>
        <v>0.08444535310723357</v>
      </c>
      <c r="D36" s="5">
        <f t="shared" si="1"/>
        <v>0</v>
      </c>
      <c r="E36" s="5">
        <f t="shared" si="5"/>
        <v>10739</v>
      </c>
      <c r="F36" s="70">
        <f>E36</f>
        <v>10739</v>
      </c>
      <c r="P36" s="17">
        <f t="shared" si="3"/>
        <v>10739</v>
      </c>
    </row>
    <row r="37" spans="1:16" ht="12.75">
      <c r="A37" s="29" t="s">
        <v>35</v>
      </c>
      <c r="B37">
        <v>874</v>
      </c>
      <c r="C37" s="1">
        <f t="shared" si="0"/>
        <v>0.006872636056962672</v>
      </c>
      <c r="D37" s="5">
        <f t="shared" si="1"/>
        <v>0</v>
      </c>
      <c r="E37" s="5">
        <f t="shared" si="5"/>
        <v>874</v>
      </c>
      <c r="G37" s="69">
        <f>E37</f>
        <v>874</v>
      </c>
      <c r="P37" s="17">
        <f t="shared" si="3"/>
        <v>874</v>
      </c>
    </row>
    <row r="38" spans="1:16" ht="12.75">
      <c r="A38" s="30" t="s">
        <v>36</v>
      </c>
      <c r="B38">
        <v>126</v>
      </c>
      <c r="C38" s="1">
        <f t="shared" si="0"/>
        <v>0.0009907919258321473</v>
      </c>
      <c r="D38" s="5">
        <f t="shared" si="1"/>
        <v>0</v>
      </c>
      <c r="E38" s="5">
        <f t="shared" si="5"/>
        <v>126</v>
      </c>
      <c r="F38" s="70">
        <f>E38</f>
        <v>126</v>
      </c>
      <c r="P38" s="17">
        <f t="shared" si="3"/>
        <v>126</v>
      </c>
    </row>
    <row r="39" spans="1:16" ht="12.75">
      <c r="A39" s="30" t="s">
        <v>37</v>
      </c>
      <c r="B39">
        <v>40</v>
      </c>
      <c r="C39" s="1">
        <f t="shared" si="0"/>
        <v>0.0003145371193117928</v>
      </c>
      <c r="D39" s="5">
        <f t="shared" si="1"/>
        <v>0</v>
      </c>
      <c r="E39" s="5">
        <f>B39+D39</f>
        <v>40</v>
      </c>
      <c r="F39" s="70">
        <f>E39</f>
        <v>40</v>
      </c>
      <c r="P39" s="17">
        <f>E39</f>
        <v>40</v>
      </c>
    </row>
    <row r="40" spans="1:16" ht="12.75">
      <c r="A40" s="30" t="s">
        <v>90</v>
      </c>
      <c r="B40"/>
      <c r="C40" s="1">
        <f t="shared" si="0"/>
        <v>0</v>
      </c>
      <c r="D40" s="5">
        <f t="shared" si="1"/>
        <v>0</v>
      </c>
      <c r="E40" s="5">
        <f t="shared" si="5"/>
        <v>0</v>
      </c>
      <c r="F40" s="70">
        <f aca="true" t="shared" si="6" ref="F40:F45">E40</f>
        <v>0</v>
      </c>
      <c r="P40" s="17">
        <f t="shared" si="3"/>
        <v>0</v>
      </c>
    </row>
    <row r="41" spans="1:16" ht="12.75">
      <c r="A41" s="30" t="s">
        <v>91</v>
      </c>
      <c r="B41">
        <v>16</v>
      </c>
      <c r="C41" s="1">
        <f t="shared" si="0"/>
        <v>0.0001258148477247171</v>
      </c>
      <c r="D41" s="5">
        <f t="shared" si="1"/>
        <v>0</v>
      </c>
      <c r="E41" s="5">
        <f t="shared" si="5"/>
        <v>16</v>
      </c>
      <c r="F41" s="70">
        <f t="shared" si="6"/>
        <v>16</v>
      </c>
      <c r="P41" s="17">
        <f t="shared" si="3"/>
        <v>16</v>
      </c>
    </row>
    <row r="42" spans="1:16" ht="12.75">
      <c r="A42" s="30" t="s">
        <v>38</v>
      </c>
      <c r="B42">
        <v>94</v>
      </c>
      <c r="C42" s="1">
        <f t="shared" si="0"/>
        <v>0.000739162230382713</v>
      </c>
      <c r="D42" s="5">
        <f t="shared" si="1"/>
        <v>0</v>
      </c>
      <c r="E42" s="5">
        <f t="shared" si="5"/>
        <v>94</v>
      </c>
      <c r="F42" s="70">
        <f t="shared" si="6"/>
        <v>94</v>
      </c>
      <c r="P42" s="17">
        <f t="shared" si="3"/>
        <v>94</v>
      </c>
    </row>
    <row r="43" spans="1:16" ht="12.75">
      <c r="A43" s="30" t="s">
        <v>39</v>
      </c>
      <c r="B43">
        <v>630</v>
      </c>
      <c r="C43" s="1">
        <f t="shared" si="0"/>
        <v>0.0049539596291607365</v>
      </c>
      <c r="D43" s="5">
        <f t="shared" si="1"/>
        <v>0</v>
      </c>
      <c r="E43" s="5">
        <f t="shared" si="5"/>
        <v>630</v>
      </c>
      <c r="F43" s="70">
        <f t="shared" si="6"/>
        <v>630</v>
      </c>
      <c r="P43" s="17">
        <f t="shared" si="3"/>
        <v>630</v>
      </c>
    </row>
    <row r="44" spans="1:16" ht="12.75">
      <c r="A44" s="30" t="s">
        <v>40</v>
      </c>
      <c r="B44">
        <v>207</v>
      </c>
      <c r="C44" s="1">
        <f t="shared" si="0"/>
        <v>0.0016277295924385276</v>
      </c>
      <c r="D44" s="5">
        <f t="shared" si="1"/>
        <v>0</v>
      </c>
      <c r="E44" s="5">
        <f t="shared" si="5"/>
        <v>207</v>
      </c>
      <c r="F44" s="70">
        <f t="shared" si="6"/>
        <v>207</v>
      </c>
      <c r="P44" s="17">
        <f t="shared" si="3"/>
        <v>207</v>
      </c>
    </row>
    <row r="45" spans="1:16" ht="12.75">
      <c r="A45" s="30" t="s">
        <v>41</v>
      </c>
      <c r="B45">
        <v>4196</v>
      </c>
      <c r="C45" s="1">
        <f t="shared" si="0"/>
        <v>0.03299494381580706</v>
      </c>
      <c r="D45" s="5">
        <f t="shared" si="1"/>
        <v>0</v>
      </c>
      <c r="E45" s="5">
        <f t="shared" si="2"/>
        <v>4196</v>
      </c>
      <c r="F45" s="70">
        <f t="shared" si="6"/>
        <v>4196</v>
      </c>
      <c r="P45" s="17">
        <f t="shared" si="3"/>
        <v>4196</v>
      </c>
    </row>
    <row r="46" spans="1:16" ht="12.75">
      <c r="A46" s="28" t="s">
        <v>42</v>
      </c>
      <c r="B46">
        <v>20</v>
      </c>
      <c r="C46" s="1">
        <f t="shared" si="0"/>
        <v>0.0001572685596558964</v>
      </c>
      <c r="D46" s="5">
        <f t="shared" si="1"/>
        <v>0</v>
      </c>
      <c r="E46" s="5">
        <f t="shared" si="2"/>
        <v>20</v>
      </c>
      <c r="H46" s="67">
        <f>E46</f>
        <v>20</v>
      </c>
      <c r="P46" s="17">
        <f t="shared" si="3"/>
        <v>20</v>
      </c>
    </row>
    <row r="47" spans="1:16" ht="12.75">
      <c r="A47" s="28" t="s">
        <v>43</v>
      </c>
      <c r="B47">
        <v>461</v>
      </c>
      <c r="C47" s="1">
        <f t="shared" si="0"/>
        <v>0.003625040300068412</v>
      </c>
      <c r="D47" s="5">
        <f t="shared" si="1"/>
        <v>0</v>
      </c>
      <c r="E47" s="5">
        <f t="shared" si="2"/>
        <v>461</v>
      </c>
      <c r="H47" s="67">
        <f>E47</f>
        <v>461</v>
      </c>
      <c r="P47" s="17">
        <f t="shared" si="3"/>
        <v>461</v>
      </c>
    </row>
    <row r="48" spans="1:16" ht="12.75">
      <c r="A48" s="28" t="s">
        <v>164</v>
      </c>
      <c r="B48"/>
      <c r="C48" s="1">
        <f t="shared" si="0"/>
        <v>0</v>
      </c>
      <c r="D48" s="5">
        <f t="shared" si="1"/>
        <v>0</v>
      </c>
      <c r="E48" s="5">
        <f t="shared" si="2"/>
        <v>0</v>
      </c>
      <c r="H48" s="67">
        <f>E48</f>
        <v>0</v>
      </c>
      <c r="P48" s="17">
        <f t="shared" si="3"/>
        <v>0</v>
      </c>
    </row>
    <row r="49" spans="1:16" ht="12.75">
      <c r="A49" s="28" t="s">
        <v>125</v>
      </c>
      <c r="B49">
        <v>40</v>
      </c>
      <c r="C49" s="1">
        <f t="shared" si="0"/>
        <v>0.0003145371193117928</v>
      </c>
      <c r="D49" s="5">
        <f t="shared" si="1"/>
        <v>0</v>
      </c>
      <c r="E49" s="5">
        <f t="shared" si="2"/>
        <v>40</v>
      </c>
      <c r="H49" s="67">
        <f>E49</f>
        <v>40</v>
      </c>
      <c r="P49" s="17">
        <f t="shared" si="3"/>
        <v>40</v>
      </c>
    </row>
    <row r="50" spans="1:16" ht="12.75">
      <c r="A50" s="27" t="s">
        <v>44</v>
      </c>
      <c r="B50">
        <v>6</v>
      </c>
      <c r="C50" s="1">
        <f t="shared" si="0"/>
        <v>4.7180567896768916E-05</v>
      </c>
      <c r="D50" s="5">
        <f t="shared" si="1"/>
        <v>0</v>
      </c>
      <c r="E50" s="5">
        <f t="shared" si="2"/>
        <v>6</v>
      </c>
      <c r="I50" s="68">
        <f aca="true" t="shared" si="7" ref="I50:I56">E50</f>
        <v>6</v>
      </c>
      <c r="P50" s="17">
        <f t="shared" si="3"/>
        <v>6</v>
      </c>
    </row>
    <row r="51" spans="1:16" ht="12.75">
      <c r="A51" s="27" t="s">
        <v>45</v>
      </c>
      <c r="B51">
        <v>44</v>
      </c>
      <c r="C51" s="1">
        <f t="shared" si="0"/>
        <v>0.00034599083124297204</v>
      </c>
      <c r="D51" s="5">
        <f t="shared" si="1"/>
        <v>0</v>
      </c>
      <c r="E51" s="5">
        <f>B51+D51</f>
        <v>44</v>
      </c>
      <c r="I51" s="68">
        <f>E51</f>
        <v>44</v>
      </c>
      <c r="P51" s="17">
        <f>E51</f>
        <v>44</v>
      </c>
    </row>
    <row r="52" spans="1:16" ht="12.75">
      <c r="A52" s="27" t="s">
        <v>46</v>
      </c>
      <c r="B52">
        <v>8</v>
      </c>
      <c r="C52" s="1">
        <f t="shared" si="0"/>
        <v>6.290742386235855E-05</v>
      </c>
      <c r="D52" s="5">
        <f t="shared" si="1"/>
        <v>0</v>
      </c>
      <c r="E52" s="5">
        <f t="shared" si="2"/>
        <v>8</v>
      </c>
      <c r="I52" s="68">
        <f t="shared" si="7"/>
        <v>8</v>
      </c>
      <c r="P52" s="17">
        <f t="shared" si="3"/>
        <v>8</v>
      </c>
    </row>
    <row r="53" spans="1:16" ht="12.75">
      <c r="A53" s="27" t="s">
        <v>47</v>
      </c>
      <c r="B53">
        <v>5</v>
      </c>
      <c r="C53" s="1">
        <f t="shared" si="0"/>
        <v>3.93171399139741E-05</v>
      </c>
      <c r="D53" s="5">
        <f t="shared" si="1"/>
        <v>0</v>
      </c>
      <c r="E53" s="5">
        <f t="shared" si="2"/>
        <v>5</v>
      </c>
      <c r="I53" s="68">
        <f t="shared" si="7"/>
        <v>5</v>
      </c>
      <c r="P53" s="17">
        <f t="shared" si="3"/>
        <v>5</v>
      </c>
    </row>
    <row r="54" spans="1:16" ht="12.75">
      <c r="A54" s="27" t="s">
        <v>48</v>
      </c>
      <c r="B54"/>
      <c r="C54" s="1">
        <f t="shared" si="0"/>
        <v>0</v>
      </c>
      <c r="D54" s="5">
        <f t="shared" si="1"/>
        <v>0</v>
      </c>
      <c r="E54" s="5">
        <f t="shared" si="2"/>
        <v>0</v>
      </c>
      <c r="I54" s="68">
        <f t="shared" si="7"/>
        <v>0</v>
      </c>
      <c r="P54" s="17">
        <f t="shared" si="3"/>
        <v>0</v>
      </c>
    </row>
    <row r="55" spans="1:16" ht="12.75">
      <c r="A55" s="27" t="s">
        <v>49</v>
      </c>
      <c r="B55"/>
      <c r="C55" s="1">
        <f t="shared" si="0"/>
        <v>0</v>
      </c>
      <c r="D55" s="5">
        <f t="shared" si="1"/>
        <v>0</v>
      </c>
      <c r="E55" s="5">
        <f t="shared" si="2"/>
        <v>0</v>
      </c>
      <c r="I55" s="68">
        <f t="shared" si="7"/>
        <v>0</v>
      </c>
      <c r="P55" s="17">
        <f t="shared" si="3"/>
        <v>0</v>
      </c>
    </row>
    <row r="56" spans="1:16" ht="12.75">
      <c r="A56" s="27" t="s">
        <v>50</v>
      </c>
      <c r="B56">
        <v>2119</v>
      </c>
      <c r="C56" s="1">
        <f t="shared" si="0"/>
        <v>0.016662603895542222</v>
      </c>
      <c r="D56" s="5">
        <f t="shared" si="1"/>
        <v>0</v>
      </c>
      <c r="E56" s="5">
        <f t="shared" si="2"/>
        <v>2119</v>
      </c>
      <c r="I56" s="68">
        <f t="shared" si="7"/>
        <v>2119</v>
      </c>
      <c r="P56" s="17">
        <f t="shared" si="3"/>
        <v>2119</v>
      </c>
    </row>
    <row r="57" spans="1:16" ht="12.75">
      <c r="A57" s="27" t="s">
        <v>52</v>
      </c>
      <c r="B57"/>
      <c r="C57" s="1">
        <f t="shared" si="0"/>
        <v>0</v>
      </c>
      <c r="D57" s="5">
        <f t="shared" si="1"/>
        <v>0</v>
      </c>
      <c r="E57" s="5">
        <f>B57+D57</f>
        <v>0</v>
      </c>
      <c r="I57" s="68">
        <f>E57</f>
        <v>0</v>
      </c>
      <c r="P57" s="17">
        <f>E57</f>
        <v>0</v>
      </c>
    </row>
    <row r="58" spans="1:16" ht="12.75">
      <c r="A58" s="28" t="s">
        <v>53</v>
      </c>
      <c r="B58">
        <v>53</v>
      </c>
      <c r="C58" s="1">
        <f t="shared" si="0"/>
        <v>0.00041676168308812543</v>
      </c>
      <c r="D58" s="5">
        <f t="shared" si="1"/>
        <v>0</v>
      </c>
      <c r="E58" s="5">
        <f t="shared" si="2"/>
        <v>53</v>
      </c>
      <c r="H58" s="67">
        <f>E58</f>
        <v>53</v>
      </c>
      <c r="P58" s="17">
        <f t="shared" si="3"/>
        <v>53</v>
      </c>
    </row>
    <row r="59" spans="1:16" ht="12.75">
      <c r="A59" s="27" t="s">
        <v>54</v>
      </c>
      <c r="B59">
        <v>38</v>
      </c>
      <c r="C59" s="1">
        <f aca="true" t="shared" si="8" ref="C59:C95">B59/$B$140</f>
        <v>0.00029881026334620313</v>
      </c>
      <c r="D59" s="5">
        <f aca="true" t="shared" si="9" ref="D59:D95">C59*$B$143</f>
        <v>0</v>
      </c>
      <c r="E59" s="5">
        <f t="shared" si="2"/>
        <v>38</v>
      </c>
      <c r="I59" s="68">
        <f>E59</f>
        <v>38</v>
      </c>
      <c r="P59" s="17">
        <f t="shared" si="3"/>
        <v>38</v>
      </c>
    </row>
    <row r="60" spans="1:16" ht="12.75">
      <c r="A60" s="27" t="s">
        <v>126</v>
      </c>
      <c r="B60">
        <v>12</v>
      </c>
      <c r="C60" s="1">
        <f t="shared" si="8"/>
        <v>9.436113579353783E-05</v>
      </c>
      <c r="D60" s="5">
        <f t="shared" si="9"/>
        <v>0</v>
      </c>
      <c r="E60" s="5">
        <f t="shared" si="2"/>
        <v>12</v>
      </c>
      <c r="I60" s="68">
        <f>E60</f>
        <v>12</v>
      </c>
      <c r="P60" s="17">
        <f t="shared" si="3"/>
        <v>12</v>
      </c>
    </row>
    <row r="61" spans="1:16" ht="12.75">
      <c r="A61" s="27" t="s">
        <v>55</v>
      </c>
      <c r="B61">
        <v>5</v>
      </c>
      <c r="C61" s="1">
        <f t="shared" si="8"/>
        <v>3.93171399139741E-05</v>
      </c>
      <c r="D61" s="5">
        <f t="shared" si="9"/>
        <v>0</v>
      </c>
      <c r="E61" s="5">
        <f t="shared" si="2"/>
        <v>5</v>
      </c>
      <c r="I61" s="68">
        <f>E61</f>
        <v>5</v>
      </c>
      <c r="P61" s="17">
        <f t="shared" si="3"/>
        <v>5</v>
      </c>
    </row>
    <row r="62" spans="1:16" ht="12.75">
      <c r="A62" s="28" t="s">
        <v>181</v>
      </c>
      <c r="B62">
        <v>349</v>
      </c>
      <c r="C62" s="1">
        <f t="shared" si="8"/>
        <v>0.002744336365995392</v>
      </c>
      <c r="D62" s="5">
        <f t="shared" si="9"/>
        <v>0</v>
      </c>
      <c r="E62" s="5">
        <f t="shared" si="2"/>
        <v>349</v>
      </c>
      <c r="G62" s="79"/>
      <c r="O62" s="77">
        <f>E62</f>
        <v>349</v>
      </c>
      <c r="P62" s="17"/>
    </row>
    <row r="63" spans="1:16" ht="12.75">
      <c r="A63" s="28" t="s">
        <v>172</v>
      </c>
      <c r="B63">
        <v>1</v>
      </c>
      <c r="C63" s="1">
        <f t="shared" si="8"/>
        <v>7.86342798279482E-06</v>
      </c>
      <c r="D63" s="5">
        <f t="shared" si="9"/>
        <v>0</v>
      </c>
      <c r="E63" s="5">
        <f t="shared" si="2"/>
        <v>1</v>
      </c>
      <c r="H63" s="67">
        <f>E63</f>
        <v>1</v>
      </c>
      <c r="N63" s="6"/>
      <c r="P63" s="17">
        <f t="shared" si="3"/>
        <v>1</v>
      </c>
    </row>
    <row r="64" spans="1:16" ht="12.75">
      <c r="A64" s="28" t="s">
        <v>136</v>
      </c>
      <c r="B64">
        <v>3</v>
      </c>
      <c r="C64" s="1">
        <f>B64/$B$140</f>
        <v>2.3590283948384458E-05</v>
      </c>
      <c r="D64" s="5">
        <f>C64*$B$143</f>
        <v>0</v>
      </c>
      <c r="E64" s="5">
        <f>B64+D64</f>
        <v>3</v>
      </c>
      <c r="H64" s="67">
        <f>E64</f>
        <v>3</v>
      </c>
      <c r="N64" s="6"/>
      <c r="P64" s="17">
        <f>E64</f>
        <v>3</v>
      </c>
    </row>
    <row r="65" spans="1:16" ht="12.75">
      <c r="A65" s="27" t="s">
        <v>127</v>
      </c>
      <c r="B65">
        <v>1032</v>
      </c>
      <c r="C65" s="1">
        <f t="shared" si="8"/>
        <v>0.008115057678244254</v>
      </c>
      <c r="D65" s="5">
        <f t="shared" si="9"/>
        <v>0</v>
      </c>
      <c r="E65" s="5">
        <f t="shared" si="2"/>
        <v>1032</v>
      </c>
      <c r="I65" s="68">
        <f>E65</f>
        <v>1032</v>
      </c>
      <c r="P65" s="17">
        <f t="shared" si="3"/>
        <v>1032</v>
      </c>
    </row>
    <row r="66" spans="1:16" ht="12.75">
      <c r="A66" s="28" t="s">
        <v>182</v>
      </c>
      <c r="B66"/>
      <c r="C66" s="1">
        <f t="shared" si="8"/>
        <v>0</v>
      </c>
      <c r="D66" s="5">
        <f t="shared" si="9"/>
        <v>0</v>
      </c>
      <c r="E66" s="5">
        <f t="shared" si="2"/>
        <v>0</v>
      </c>
      <c r="H66" s="67">
        <f>E66</f>
        <v>0</v>
      </c>
      <c r="P66" s="17">
        <f t="shared" si="3"/>
        <v>0</v>
      </c>
    </row>
    <row r="67" spans="1:16" ht="12.75">
      <c r="A67" s="28" t="s">
        <v>56</v>
      </c>
      <c r="B67">
        <v>1113</v>
      </c>
      <c r="C67" s="1">
        <f t="shared" si="8"/>
        <v>0.008751995344850634</v>
      </c>
      <c r="D67" s="5">
        <f t="shared" si="9"/>
        <v>0</v>
      </c>
      <c r="E67" s="5">
        <f t="shared" si="2"/>
        <v>1113</v>
      </c>
      <c r="H67" s="67">
        <f>E67</f>
        <v>1113</v>
      </c>
      <c r="P67" s="17">
        <f t="shared" si="3"/>
        <v>1113</v>
      </c>
    </row>
    <row r="68" spans="1:16" ht="12.75">
      <c r="A68" s="28" t="s">
        <v>57</v>
      </c>
      <c r="B68">
        <v>308</v>
      </c>
      <c r="C68" s="1">
        <f t="shared" si="8"/>
        <v>0.0024219358187008043</v>
      </c>
      <c r="D68" s="5">
        <f t="shared" si="9"/>
        <v>0</v>
      </c>
      <c r="E68" s="5">
        <f t="shared" si="2"/>
        <v>308</v>
      </c>
      <c r="H68" s="67">
        <f>E68</f>
        <v>308</v>
      </c>
      <c r="P68" s="17">
        <f t="shared" si="3"/>
        <v>308</v>
      </c>
    </row>
    <row r="69" spans="1:16" ht="12.75">
      <c r="A69" s="28" t="s">
        <v>111</v>
      </c>
      <c r="B69">
        <v>6</v>
      </c>
      <c r="C69" s="1">
        <f t="shared" si="8"/>
        <v>4.7180567896768916E-05</v>
      </c>
      <c r="D69" s="5">
        <f t="shared" si="9"/>
        <v>0</v>
      </c>
      <c r="E69" s="5">
        <f t="shared" si="2"/>
        <v>6</v>
      </c>
      <c r="H69" s="67">
        <f>E69</f>
        <v>6</v>
      </c>
      <c r="P69" s="17">
        <f t="shared" si="3"/>
        <v>6</v>
      </c>
    </row>
    <row r="70" spans="1:16" ht="12.75">
      <c r="A70" s="27" t="s">
        <v>58</v>
      </c>
      <c r="B70">
        <v>8880</v>
      </c>
      <c r="C70" s="1">
        <f t="shared" si="8"/>
        <v>0.069827240487218</v>
      </c>
      <c r="D70" s="5">
        <f t="shared" si="9"/>
        <v>0</v>
      </c>
      <c r="E70" s="5">
        <f t="shared" si="2"/>
        <v>8880</v>
      </c>
      <c r="I70" s="68">
        <f aca="true" t="shared" si="10" ref="I70:I75">E70</f>
        <v>8880</v>
      </c>
      <c r="P70" s="17">
        <f t="shared" si="3"/>
        <v>8880</v>
      </c>
    </row>
    <row r="71" spans="1:16" ht="12.75">
      <c r="A71" s="27" t="s">
        <v>128</v>
      </c>
      <c r="B71">
        <v>140</v>
      </c>
      <c r="C71" s="1">
        <f t="shared" si="8"/>
        <v>0.0011008799175912748</v>
      </c>
      <c r="D71" s="5">
        <f t="shared" si="9"/>
        <v>0</v>
      </c>
      <c r="E71" s="5">
        <f t="shared" si="2"/>
        <v>140</v>
      </c>
      <c r="I71" s="68">
        <f t="shared" si="10"/>
        <v>140</v>
      </c>
      <c r="P71" s="17">
        <f t="shared" si="3"/>
        <v>140</v>
      </c>
    </row>
    <row r="72" spans="1:16" ht="12.75">
      <c r="A72" s="27" t="s">
        <v>59</v>
      </c>
      <c r="B72"/>
      <c r="C72" s="1">
        <f t="shared" si="8"/>
        <v>0</v>
      </c>
      <c r="D72" s="5">
        <f t="shared" si="9"/>
        <v>0</v>
      </c>
      <c r="E72" s="5">
        <f t="shared" si="2"/>
        <v>0</v>
      </c>
      <c r="I72" s="68">
        <f t="shared" si="10"/>
        <v>0</v>
      </c>
      <c r="P72" s="17">
        <f t="shared" si="3"/>
        <v>0</v>
      </c>
    </row>
    <row r="73" spans="1:16" ht="12.75">
      <c r="A73" s="27" t="s">
        <v>60</v>
      </c>
      <c r="B73">
        <v>425</v>
      </c>
      <c r="C73" s="1">
        <f t="shared" si="8"/>
        <v>0.0033419568926877983</v>
      </c>
      <c r="D73" s="5">
        <f t="shared" si="9"/>
        <v>0</v>
      </c>
      <c r="E73" s="5">
        <f t="shared" si="2"/>
        <v>425</v>
      </c>
      <c r="I73" s="68">
        <f t="shared" si="10"/>
        <v>425</v>
      </c>
      <c r="P73" s="17">
        <f t="shared" si="3"/>
        <v>425</v>
      </c>
    </row>
    <row r="74" spans="1:16" ht="12.75">
      <c r="A74" s="27" t="s">
        <v>129</v>
      </c>
      <c r="B74">
        <v>216</v>
      </c>
      <c r="C74" s="1">
        <f t="shared" si="8"/>
        <v>0.001698500444283681</v>
      </c>
      <c r="D74" s="5">
        <f t="shared" si="9"/>
        <v>0</v>
      </c>
      <c r="E74" s="5">
        <f t="shared" si="2"/>
        <v>216</v>
      </c>
      <c r="I74" s="68">
        <f t="shared" si="10"/>
        <v>216</v>
      </c>
      <c r="P74" s="17">
        <f t="shared" si="3"/>
        <v>216</v>
      </c>
    </row>
    <row r="75" spans="1:16" ht="12.75">
      <c r="A75" s="27" t="s">
        <v>130</v>
      </c>
      <c r="B75">
        <v>4</v>
      </c>
      <c r="C75" s="1">
        <f t="shared" si="8"/>
        <v>3.145371193117928E-05</v>
      </c>
      <c r="D75" s="5">
        <f t="shared" si="9"/>
        <v>0</v>
      </c>
      <c r="E75" s="5">
        <f t="shared" si="2"/>
        <v>4</v>
      </c>
      <c r="I75" s="68">
        <f t="shared" si="10"/>
        <v>4</v>
      </c>
      <c r="P75" s="17">
        <f t="shared" si="3"/>
        <v>4</v>
      </c>
    </row>
    <row r="76" spans="1:16" ht="12.75">
      <c r="A76" s="28" t="s">
        <v>103</v>
      </c>
      <c r="B76">
        <v>1399</v>
      </c>
      <c r="C76" s="1">
        <f t="shared" si="8"/>
        <v>0.011000935747929952</v>
      </c>
      <c r="D76" s="5">
        <f t="shared" si="9"/>
        <v>0</v>
      </c>
      <c r="E76" s="5">
        <f t="shared" si="2"/>
        <v>1399</v>
      </c>
      <c r="H76" s="67">
        <f>E76</f>
        <v>1399</v>
      </c>
      <c r="P76" s="17">
        <f t="shared" si="3"/>
        <v>1399</v>
      </c>
    </row>
    <row r="77" spans="1:16" ht="12.75">
      <c r="A77" s="27" t="s">
        <v>61</v>
      </c>
      <c r="B77">
        <v>3138</v>
      </c>
      <c r="C77" s="1">
        <f t="shared" si="8"/>
        <v>0.024675437010010143</v>
      </c>
      <c r="D77" s="5">
        <f t="shared" si="9"/>
        <v>0</v>
      </c>
      <c r="E77" s="5">
        <f t="shared" si="2"/>
        <v>3138</v>
      </c>
      <c r="I77" s="68">
        <f>E77</f>
        <v>3138</v>
      </c>
      <c r="P77" s="17">
        <f t="shared" si="3"/>
        <v>3138</v>
      </c>
    </row>
    <row r="78" spans="1:16" ht="12.75">
      <c r="A78" s="27" t="s">
        <v>62</v>
      </c>
      <c r="B78">
        <v>203</v>
      </c>
      <c r="C78" s="1">
        <f t="shared" si="8"/>
        <v>0.0015962758805073483</v>
      </c>
      <c r="D78" s="5">
        <f t="shared" si="9"/>
        <v>0</v>
      </c>
      <c r="E78" s="5">
        <f t="shared" si="2"/>
        <v>203</v>
      </c>
      <c r="I78" s="68">
        <f>E78</f>
        <v>203</v>
      </c>
      <c r="P78" s="17">
        <f t="shared" si="3"/>
        <v>203</v>
      </c>
    </row>
    <row r="79" spans="1:16" ht="12.75">
      <c r="A79" s="27" t="s">
        <v>137</v>
      </c>
      <c r="B79"/>
      <c r="C79" s="1">
        <f t="shared" si="8"/>
        <v>0</v>
      </c>
      <c r="D79" s="5">
        <f t="shared" si="9"/>
        <v>0</v>
      </c>
      <c r="E79" s="5">
        <f t="shared" si="2"/>
        <v>0</v>
      </c>
      <c r="I79" s="68">
        <f>E79</f>
        <v>0</v>
      </c>
      <c r="P79" s="17">
        <f t="shared" si="3"/>
        <v>0</v>
      </c>
    </row>
    <row r="80" spans="1:16" ht="12.75">
      <c r="A80" s="28" t="s">
        <v>112</v>
      </c>
      <c r="B80">
        <v>3147</v>
      </c>
      <c r="C80" s="1">
        <f t="shared" si="8"/>
        <v>0.024746207861855298</v>
      </c>
      <c r="D80" s="5">
        <f t="shared" si="9"/>
        <v>0</v>
      </c>
      <c r="E80" s="5">
        <f t="shared" si="2"/>
        <v>3147</v>
      </c>
      <c r="H80" s="67">
        <f>E80</f>
        <v>3147</v>
      </c>
      <c r="P80" s="17">
        <f t="shared" si="3"/>
        <v>3147</v>
      </c>
    </row>
    <row r="81" spans="1:16" ht="12.75">
      <c r="A81" s="27" t="s">
        <v>113</v>
      </c>
      <c r="B81">
        <v>374</v>
      </c>
      <c r="C81" s="1">
        <f t="shared" si="8"/>
        <v>0.0029409220655652623</v>
      </c>
      <c r="D81" s="5">
        <f t="shared" si="9"/>
        <v>0</v>
      </c>
      <c r="E81" s="5">
        <f t="shared" si="2"/>
        <v>374</v>
      </c>
      <c r="I81" s="68">
        <f>E81</f>
        <v>374</v>
      </c>
      <c r="P81" s="17">
        <f t="shared" si="3"/>
        <v>374</v>
      </c>
    </row>
    <row r="82" spans="1:16" ht="12.75">
      <c r="A82" s="27" t="s">
        <v>114</v>
      </c>
      <c r="B82"/>
      <c r="C82" s="1">
        <f t="shared" si="8"/>
        <v>0</v>
      </c>
      <c r="D82" s="5">
        <f t="shared" si="9"/>
        <v>0</v>
      </c>
      <c r="E82" s="5">
        <f t="shared" si="2"/>
        <v>0</v>
      </c>
      <c r="I82" s="68">
        <f>E82</f>
        <v>0</v>
      </c>
      <c r="P82" s="17">
        <f t="shared" si="3"/>
        <v>0</v>
      </c>
    </row>
    <row r="83" spans="1:16" ht="12.75">
      <c r="A83" s="28" t="s">
        <v>63</v>
      </c>
      <c r="B83">
        <v>86</v>
      </c>
      <c r="C83" s="1">
        <f t="shared" si="8"/>
        <v>0.0006762548065203545</v>
      </c>
      <c r="D83" s="5">
        <f t="shared" si="9"/>
        <v>0</v>
      </c>
      <c r="E83" s="5">
        <f t="shared" si="2"/>
        <v>86</v>
      </c>
      <c r="H83" s="67">
        <f>E83</f>
        <v>86</v>
      </c>
      <c r="P83" s="17">
        <f aca="true" t="shared" si="11" ref="P83:P138">E83</f>
        <v>86</v>
      </c>
    </row>
    <row r="84" spans="1:16" ht="12.75">
      <c r="A84" s="27" t="s">
        <v>104</v>
      </c>
      <c r="B84">
        <v>156</v>
      </c>
      <c r="C84" s="1">
        <f t="shared" si="8"/>
        <v>0.0012266947653159917</v>
      </c>
      <c r="D84" s="5">
        <f t="shared" si="9"/>
        <v>0</v>
      </c>
      <c r="E84" s="5">
        <f t="shared" si="2"/>
        <v>156</v>
      </c>
      <c r="I84" s="68">
        <f>E84</f>
        <v>156</v>
      </c>
      <c r="P84" s="17">
        <f t="shared" si="11"/>
        <v>156</v>
      </c>
    </row>
    <row r="85" spans="1:16" ht="12.75">
      <c r="A85" s="27" t="s">
        <v>64</v>
      </c>
      <c r="B85">
        <v>3090</v>
      </c>
      <c r="C85" s="1">
        <f t="shared" si="8"/>
        <v>0.02429799246683599</v>
      </c>
      <c r="D85" s="5">
        <f t="shared" si="9"/>
        <v>0</v>
      </c>
      <c r="E85" s="5">
        <f t="shared" si="2"/>
        <v>3090</v>
      </c>
      <c r="I85" s="68">
        <f>E85</f>
        <v>3090</v>
      </c>
      <c r="P85" s="17">
        <f t="shared" si="11"/>
        <v>3090</v>
      </c>
    </row>
    <row r="86" spans="1:16" ht="12.75">
      <c r="A86" s="27" t="s">
        <v>65</v>
      </c>
      <c r="B86">
        <v>95</v>
      </c>
      <c r="C86" s="1">
        <f t="shared" si="8"/>
        <v>0.0007470256583655078</v>
      </c>
      <c r="D86" s="5">
        <f t="shared" si="9"/>
        <v>0</v>
      </c>
      <c r="E86" s="5">
        <f t="shared" si="2"/>
        <v>95</v>
      </c>
      <c r="I86" s="68">
        <f>E86</f>
        <v>95</v>
      </c>
      <c r="P86" s="17">
        <f t="shared" si="11"/>
        <v>95</v>
      </c>
    </row>
    <row r="87" spans="1:16" ht="12.75">
      <c r="A87" s="41" t="s">
        <v>138</v>
      </c>
      <c r="B87"/>
      <c r="C87" s="1">
        <f t="shared" si="8"/>
        <v>0</v>
      </c>
      <c r="D87" s="5">
        <f t="shared" si="9"/>
        <v>0</v>
      </c>
      <c r="E87" s="5">
        <f t="shared" si="2"/>
        <v>0</v>
      </c>
      <c r="H87" s="6"/>
      <c r="J87" s="71">
        <f>E87</f>
        <v>0</v>
      </c>
      <c r="P87" s="17">
        <f t="shared" si="11"/>
        <v>0</v>
      </c>
    </row>
    <row r="88" spans="1:16" ht="12.75">
      <c r="A88" s="28" t="s">
        <v>66</v>
      </c>
      <c r="B88">
        <v>28</v>
      </c>
      <c r="C88" s="1">
        <f t="shared" si="8"/>
        <v>0.00022017598351825495</v>
      </c>
      <c r="D88" s="5">
        <f t="shared" si="9"/>
        <v>0</v>
      </c>
      <c r="E88" s="5">
        <f t="shared" si="2"/>
        <v>28</v>
      </c>
      <c r="H88" s="67">
        <f>E88</f>
        <v>28</v>
      </c>
      <c r="P88" s="17">
        <f t="shared" si="11"/>
        <v>28</v>
      </c>
    </row>
    <row r="89" spans="1:16" ht="12.75">
      <c r="A89" s="28" t="s">
        <v>67</v>
      </c>
      <c r="B89">
        <v>39</v>
      </c>
      <c r="C89" s="1">
        <f t="shared" si="8"/>
        <v>0.00030667369132899794</v>
      </c>
      <c r="D89" s="5">
        <f t="shared" si="9"/>
        <v>0</v>
      </c>
      <c r="E89" s="5">
        <f t="shared" si="2"/>
        <v>39</v>
      </c>
      <c r="H89" s="67">
        <f aca="true" t="shared" si="12" ref="H89:H95">E89</f>
        <v>39</v>
      </c>
      <c r="P89" s="17">
        <f t="shared" si="11"/>
        <v>39</v>
      </c>
    </row>
    <row r="90" spans="1:16" ht="12.75">
      <c r="A90" s="28" t="s">
        <v>115</v>
      </c>
      <c r="B90">
        <v>703</v>
      </c>
      <c r="C90" s="1">
        <f t="shared" si="8"/>
        <v>0.005527989871904758</v>
      </c>
      <c r="D90" s="5">
        <f t="shared" si="9"/>
        <v>0</v>
      </c>
      <c r="E90" s="5">
        <f t="shared" si="2"/>
        <v>703</v>
      </c>
      <c r="H90" s="67">
        <f t="shared" si="12"/>
        <v>703</v>
      </c>
      <c r="P90" s="17">
        <f t="shared" si="11"/>
        <v>703</v>
      </c>
    </row>
    <row r="91" spans="1:16" ht="12.75">
      <c r="A91" s="28" t="s">
        <v>68</v>
      </c>
      <c r="B91">
        <v>179</v>
      </c>
      <c r="C91" s="1">
        <f t="shared" si="8"/>
        <v>0.0014075536089202727</v>
      </c>
      <c r="D91" s="5">
        <f t="shared" si="9"/>
        <v>0</v>
      </c>
      <c r="E91" s="5">
        <f t="shared" si="2"/>
        <v>179</v>
      </c>
      <c r="H91" s="67">
        <f t="shared" si="12"/>
        <v>179</v>
      </c>
      <c r="P91" s="17">
        <f t="shared" si="11"/>
        <v>179</v>
      </c>
    </row>
    <row r="92" spans="1:16" ht="12.75">
      <c r="A92" s="28" t="s">
        <v>69</v>
      </c>
      <c r="B92">
        <v>546</v>
      </c>
      <c r="C92" s="1">
        <f t="shared" si="8"/>
        <v>0.004293431678605971</v>
      </c>
      <c r="D92" s="5">
        <f t="shared" si="9"/>
        <v>0</v>
      </c>
      <c r="E92" s="5">
        <f t="shared" si="2"/>
        <v>546</v>
      </c>
      <c r="H92" s="67">
        <f t="shared" si="12"/>
        <v>546</v>
      </c>
      <c r="P92" s="17">
        <f t="shared" si="11"/>
        <v>546</v>
      </c>
    </row>
    <row r="93" spans="1:16" ht="12.75">
      <c r="A93" s="28" t="s">
        <v>70</v>
      </c>
      <c r="B93">
        <v>270</v>
      </c>
      <c r="C93" s="1">
        <f t="shared" si="8"/>
        <v>0.0021231255553546013</v>
      </c>
      <c r="D93" s="5">
        <f t="shared" si="9"/>
        <v>0</v>
      </c>
      <c r="E93" s="5">
        <f t="shared" si="2"/>
        <v>270</v>
      </c>
      <c r="H93" s="67">
        <f t="shared" si="12"/>
        <v>270</v>
      </c>
      <c r="P93" s="17">
        <f t="shared" si="11"/>
        <v>270</v>
      </c>
    </row>
    <row r="94" spans="1:16" ht="12.75">
      <c r="A94" s="28" t="s">
        <v>71</v>
      </c>
      <c r="B94">
        <v>274</v>
      </c>
      <c r="C94" s="1">
        <f t="shared" si="8"/>
        <v>0.0021545792672857805</v>
      </c>
      <c r="D94" s="5">
        <f t="shared" si="9"/>
        <v>0</v>
      </c>
      <c r="E94" s="5">
        <f t="shared" si="2"/>
        <v>274</v>
      </c>
      <c r="H94" s="67">
        <f t="shared" si="12"/>
        <v>274</v>
      </c>
      <c r="P94" s="17">
        <f t="shared" si="11"/>
        <v>274</v>
      </c>
    </row>
    <row r="95" spans="1:16" ht="12.75">
      <c r="A95" s="28" t="s">
        <v>116</v>
      </c>
      <c r="B95">
        <v>7</v>
      </c>
      <c r="C95" s="1">
        <f t="shared" si="8"/>
        <v>5.504399587956374E-05</v>
      </c>
      <c r="D95" s="5">
        <f t="shared" si="9"/>
        <v>0</v>
      </c>
      <c r="E95" s="5">
        <f t="shared" si="2"/>
        <v>7</v>
      </c>
      <c r="H95" s="67">
        <f t="shared" si="12"/>
        <v>7</v>
      </c>
      <c r="P95" s="17">
        <f t="shared" si="11"/>
        <v>7</v>
      </c>
    </row>
    <row r="96" spans="1:16" ht="12.75">
      <c r="A96" s="27" t="s">
        <v>131</v>
      </c>
      <c r="B96">
        <v>52</v>
      </c>
      <c r="C96" s="1">
        <f aca="true" t="shared" si="13" ref="C96:C138">B96/$B$140</f>
        <v>0.0004088982551053306</v>
      </c>
      <c r="D96" s="5">
        <f aca="true" t="shared" si="14" ref="D96:D138">C96*$B$143</f>
        <v>0</v>
      </c>
      <c r="E96" s="5">
        <f t="shared" si="2"/>
        <v>52</v>
      </c>
      <c r="I96" s="68">
        <f>E96</f>
        <v>52</v>
      </c>
      <c r="P96" s="17">
        <f t="shared" si="11"/>
        <v>52</v>
      </c>
    </row>
    <row r="97" spans="1:16" ht="12.75">
      <c r="A97" s="27" t="s">
        <v>72</v>
      </c>
      <c r="B97">
        <v>4</v>
      </c>
      <c r="C97" s="1">
        <f t="shared" si="13"/>
        <v>3.145371193117928E-05</v>
      </c>
      <c r="D97" s="5">
        <f t="shared" si="14"/>
        <v>0</v>
      </c>
      <c r="E97" s="5">
        <f t="shared" si="2"/>
        <v>4</v>
      </c>
      <c r="I97" s="68">
        <f aca="true" t="shared" si="15" ref="I97:I110">E97</f>
        <v>4</v>
      </c>
      <c r="P97" s="17">
        <f t="shared" si="11"/>
        <v>4</v>
      </c>
    </row>
    <row r="98" spans="1:16" ht="12.75">
      <c r="A98" s="27" t="s">
        <v>117</v>
      </c>
      <c r="B98">
        <v>1</v>
      </c>
      <c r="C98" s="1">
        <f t="shared" si="13"/>
        <v>7.86342798279482E-06</v>
      </c>
      <c r="D98" s="5">
        <f t="shared" si="14"/>
        <v>0</v>
      </c>
      <c r="E98" s="5">
        <f t="shared" si="2"/>
        <v>1</v>
      </c>
      <c r="I98" s="68">
        <f t="shared" si="15"/>
        <v>1</v>
      </c>
      <c r="P98" s="17">
        <f t="shared" si="11"/>
        <v>1</v>
      </c>
    </row>
    <row r="99" spans="1:16" ht="12.75">
      <c r="A99" s="27" t="s">
        <v>73</v>
      </c>
      <c r="B99"/>
      <c r="C99" s="1">
        <f t="shared" si="13"/>
        <v>0</v>
      </c>
      <c r="D99" s="5">
        <f t="shared" si="14"/>
        <v>0</v>
      </c>
      <c r="E99" s="5">
        <f t="shared" si="2"/>
        <v>0</v>
      </c>
      <c r="I99" s="68">
        <f t="shared" si="15"/>
        <v>0</v>
      </c>
      <c r="P99" s="17">
        <f t="shared" si="11"/>
        <v>0</v>
      </c>
    </row>
    <row r="100" spans="1:16" ht="12.75">
      <c r="A100" s="27" t="s">
        <v>75</v>
      </c>
      <c r="B100"/>
      <c r="C100" s="1">
        <f t="shared" si="13"/>
        <v>0</v>
      </c>
      <c r="D100" s="5">
        <f t="shared" si="14"/>
        <v>0</v>
      </c>
      <c r="E100" s="5">
        <f t="shared" si="2"/>
        <v>0</v>
      </c>
      <c r="I100" s="68">
        <f t="shared" si="15"/>
        <v>0</v>
      </c>
      <c r="P100" s="17">
        <f t="shared" si="11"/>
        <v>0</v>
      </c>
    </row>
    <row r="101" spans="1:16" ht="12.75">
      <c r="A101" s="27" t="s">
        <v>76</v>
      </c>
      <c r="B101">
        <v>23</v>
      </c>
      <c r="C101" s="1">
        <f t="shared" si="13"/>
        <v>0.00018085884360428085</v>
      </c>
      <c r="D101" s="5">
        <f t="shared" si="14"/>
        <v>0</v>
      </c>
      <c r="E101" s="5">
        <f t="shared" si="2"/>
        <v>23</v>
      </c>
      <c r="I101" s="68">
        <f t="shared" si="15"/>
        <v>23</v>
      </c>
      <c r="P101" s="17">
        <f t="shared" si="11"/>
        <v>23</v>
      </c>
    </row>
    <row r="102" spans="1:16" ht="12.75">
      <c r="A102" s="27" t="s">
        <v>77</v>
      </c>
      <c r="B102">
        <v>4141</v>
      </c>
      <c r="C102" s="1">
        <f t="shared" si="13"/>
        <v>0.032562455276753347</v>
      </c>
      <c r="D102" s="5">
        <f t="shared" si="14"/>
        <v>0</v>
      </c>
      <c r="E102" s="5">
        <f t="shared" si="2"/>
        <v>4141</v>
      </c>
      <c r="I102" s="68">
        <f t="shared" si="15"/>
        <v>4141</v>
      </c>
      <c r="P102" s="17">
        <f t="shared" si="11"/>
        <v>4141</v>
      </c>
    </row>
    <row r="103" spans="1:16" ht="12.75">
      <c r="A103" s="27" t="s">
        <v>118</v>
      </c>
      <c r="B103">
        <v>397</v>
      </c>
      <c r="C103" s="1">
        <f t="shared" si="13"/>
        <v>0.0031217809091695433</v>
      </c>
      <c r="D103" s="5">
        <f t="shared" si="14"/>
        <v>0</v>
      </c>
      <c r="E103" s="5">
        <f t="shared" si="2"/>
        <v>397</v>
      </c>
      <c r="I103" s="68">
        <f t="shared" si="15"/>
        <v>397</v>
      </c>
      <c r="P103" s="17">
        <f t="shared" si="11"/>
        <v>397</v>
      </c>
    </row>
    <row r="104" spans="1:16" ht="12.75">
      <c r="A104" s="27" t="s">
        <v>93</v>
      </c>
      <c r="B104"/>
      <c r="C104" s="1">
        <f t="shared" si="13"/>
        <v>0</v>
      </c>
      <c r="D104" s="5">
        <f t="shared" si="14"/>
        <v>0</v>
      </c>
      <c r="E104" s="5">
        <f t="shared" si="2"/>
        <v>0</v>
      </c>
      <c r="I104" s="68">
        <f t="shared" si="15"/>
        <v>0</v>
      </c>
      <c r="P104" s="17">
        <f t="shared" si="11"/>
        <v>0</v>
      </c>
    </row>
    <row r="105" spans="1:16" ht="12.75">
      <c r="A105" s="27" t="s">
        <v>119</v>
      </c>
      <c r="B105">
        <v>544</v>
      </c>
      <c r="C105" s="1">
        <f t="shared" si="13"/>
        <v>0.004277704822640382</v>
      </c>
      <c r="D105" s="5">
        <f t="shared" si="14"/>
        <v>0</v>
      </c>
      <c r="E105" s="5">
        <f t="shared" si="2"/>
        <v>544</v>
      </c>
      <c r="I105" s="68">
        <f t="shared" si="15"/>
        <v>544</v>
      </c>
      <c r="P105" s="17">
        <f t="shared" si="11"/>
        <v>544</v>
      </c>
    </row>
    <row r="106" spans="1:16" ht="12.75">
      <c r="A106" s="27" t="s">
        <v>120</v>
      </c>
      <c r="B106">
        <v>3690</v>
      </c>
      <c r="C106" s="1">
        <f t="shared" si="13"/>
        <v>0.029016049256512886</v>
      </c>
      <c r="D106" s="5">
        <f t="shared" si="14"/>
        <v>0</v>
      </c>
      <c r="E106" s="5">
        <f t="shared" si="2"/>
        <v>3690</v>
      </c>
      <c r="I106" s="68">
        <f t="shared" si="15"/>
        <v>3690</v>
      </c>
      <c r="P106" s="17">
        <f t="shared" si="11"/>
        <v>3690</v>
      </c>
    </row>
    <row r="107" spans="1:16" ht="12.75">
      <c r="A107" s="27" t="s">
        <v>121</v>
      </c>
      <c r="B107">
        <v>146</v>
      </c>
      <c r="C107" s="1">
        <f t="shared" si="13"/>
        <v>0.0011480604854880437</v>
      </c>
      <c r="D107" s="5">
        <f t="shared" si="14"/>
        <v>0</v>
      </c>
      <c r="E107" s="5">
        <f t="shared" si="2"/>
        <v>146</v>
      </c>
      <c r="I107" s="68">
        <f t="shared" si="15"/>
        <v>146</v>
      </c>
      <c r="P107" s="17">
        <f t="shared" si="11"/>
        <v>146</v>
      </c>
    </row>
    <row r="108" spans="1:16" ht="12.75">
      <c r="A108" s="27" t="s">
        <v>139</v>
      </c>
      <c r="B108"/>
      <c r="C108" s="1">
        <f t="shared" si="13"/>
        <v>0</v>
      </c>
      <c r="D108" s="5">
        <f t="shared" si="14"/>
        <v>0</v>
      </c>
      <c r="E108" s="5">
        <f t="shared" si="2"/>
        <v>0</v>
      </c>
      <c r="I108" s="68">
        <f t="shared" si="15"/>
        <v>0</v>
      </c>
      <c r="P108" s="17">
        <f t="shared" si="11"/>
        <v>0</v>
      </c>
    </row>
    <row r="109" spans="1:16" ht="12.75">
      <c r="A109" s="27" t="s">
        <v>78</v>
      </c>
      <c r="B109">
        <v>20</v>
      </c>
      <c r="C109" s="1">
        <f t="shared" si="13"/>
        <v>0.0001572685596558964</v>
      </c>
      <c r="D109" s="5">
        <f t="shared" si="14"/>
        <v>0</v>
      </c>
      <c r="E109" s="5">
        <f t="shared" si="2"/>
        <v>20</v>
      </c>
      <c r="I109" s="68">
        <f t="shared" si="15"/>
        <v>20</v>
      </c>
      <c r="P109" s="17">
        <f t="shared" si="11"/>
        <v>20</v>
      </c>
    </row>
    <row r="110" spans="1:16" ht="12.75">
      <c r="A110" s="27" t="s">
        <v>132</v>
      </c>
      <c r="B110"/>
      <c r="C110" s="1">
        <f t="shared" si="13"/>
        <v>0</v>
      </c>
      <c r="D110" s="5">
        <f t="shared" si="14"/>
        <v>0</v>
      </c>
      <c r="E110" s="5">
        <f t="shared" si="2"/>
        <v>0</v>
      </c>
      <c r="I110" s="68">
        <f t="shared" si="15"/>
        <v>0</v>
      </c>
      <c r="P110" s="17">
        <f t="shared" si="11"/>
        <v>0</v>
      </c>
    </row>
    <row r="111" spans="1:16" ht="12.75">
      <c r="A111" s="81" t="s">
        <v>204</v>
      </c>
      <c r="B111"/>
      <c r="C111" s="1">
        <f t="shared" si="13"/>
        <v>0</v>
      </c>
      <c r="D111" s="5">
        <f t="shared" si="14"/>
        <v>0</v>
      </c>
      <c r="E111" s="5">
        <f aca="true" t="shared" si="16" ref="E111:E123">B111+D111</f>
        <v>0</v>
      </c>
      <c r="L111" s="80">
        <f>E111</f>
        <v>0</v>
      </c>
      <c r="P111" s="17">
        <f>E111</f>
        <v>0</v>
      </c>
    </row>
    <row r="112" spans="1:16" ht="12.75">
      <c r="A112" s="31" t="s">
        <v>228</v>
      </c>
      <c r="B112">
        <v>1</v>
      </c>
      <c r="C112" s="1">
        <f t="shared" si="13"/>
        <v>7.86342798279482E-06</v>
      </c>
      <c r="D112" s="5">
        <f t="shared" si="14"/>
        <v>0</v>
      </c>
      <c r="E112" s="5">
        <f t="shared" si="16"/>
        <v>1</v>
      </c>
      <c r="J112" s="6"/>
      <c r="L112" s="72">
        <f>E112</f>
        <v>1</v>
      </c>
      <c r="P112" s="17">
        <f>E112</f>
        <v>1</v>
      </c>
    </row>
    <row r="113" spans="1:16" ht="12.75">
      <c r="A113" s="31" t="s">
        <v>216</v>
      </c>
      <c r="B113">
        <v>3</v>
      </c>
      <c r="C113" s="1">
        <f>B113/$B$140</f>
        <v>2.3590283948384458E-05</v>
      </c>
      <c r="D113" s="5">
        <f>C113*$B$143</f>
        <v>0</v>
      </c>
      <c r="E113" s="5">
        <f t="shared" si="16"/>
        <v>3</v>
      </c>
      <c r="J113" s="6"/>
      <c r="L113" s="72">
        <f>E113</f>
        <v>3</v>
      </c>
      <c r="P113" s="17">
        <f>E113</f>
        <v>3</v>
      </c>
    </row>
    <row r="114" spans="1:16" ht="12.75">
      <c r="A114" s="31" t="s">
        <v>229</v>
      </c>
      <c r="B114"/>
      <c r="C114" s="1">
        <f>B114/$B$140</f>
        <v>0</v>
      </c>
      <c r="D114" s="5">
        <f>C114*$B$143</f>
        <v>0</v>
      </c>
      <c r="E114" s="5">
        <f t="shared" si="16"/>
        <v>0</v>
      </c>
      <c r="J114" s="6"/>
      <c r="L114" s="80">
        <f>E114</f>
        <v>0</v>
      </c>
      <c r="P114" s="17">
        <f>E114</f>
        <v>0</v>
      </c>
    </row>
    <row r="115" spans="1:16" ht="12.75">
      <c r="A115" s="31" t="s">
        <v>94</v>
      </c>
      <c r="B115"/>
      <c r="C115" s="1">
        <f t="shared" si="13"/>
        <v>0</v>
      </c>
      <c r="D115" s="5">
        <f t="shared" si="14"/>
        <v>0</v>
      </c>
      <c r="E115" s="5">
        <f t="shared" si="16"/>
        <v>0</v>
      </c>
      <c r="J115" s="6"/>
      <c r="L115" s="72">
        <f>E115</f>
        <v>0</v>
      </c>
      <c r="P115" s="17">
        <f t="shared" si="11"/>
        <v>0</v>
      </c>
    </row>
    <row r="116" spans="1:16" ht="12.75">
      <c r="A116" s="43" t="s">
        <v>96</v>
      </c>
      <c r="B116"/>
      <c r="C116" s="1">
        <f t="shared" si="13"/>
        <v>0</v>
      </c>
      <c r="D116" s="5">
        <f t="shared" si="14"/>
        <v>0</v>
      </c>
      <c r="E116" s="5">
        <f t="shared" si="16"/>
        <v>0</v>
      </c>
      <c r="J116" s="6"/>
      <c r="K116" s="73">
        <f>E116</f>
        <v>0</v>
      </c>
      <c r="L116" s="6"/>
      <c r="P116" s="17">
        <f t="shared" si="11"/>
        <v>0</v>
      </c>
    </row>
    <row r="117" spans="1:16" ht="12.75">
      <c r="A117" s="41" t="s">
        <v>98</v>
      </c>
      <c r="B117"/>
      <c r="C117" s="1">
        <f t="shared" si="13"/>
        <v>0</v>
      </c>
      <c r="D117" s="5">
        <f t="shared" si="14"/>
        <v>0</v>
      </c>
      <c r="E117" s="5">
        <f t="shared" si="16"/>
        <v>0</v>
      </c>
      <c r="J117" s="71">
        <f>E117</f>
        <v>0</v>
      </c>
      <c r="L117" s="6"/>
      <c r="P117" s="17">
        <f t="shared" si="11"/>
        <v>0</v>
      </c>
    </row>
    <row r="118" spans="1:16" ht="12.75">
      <c r="A118" s="31" t="s">
        <v>79</v>
      </c>
      <c r="B118">
        <v>7</v>
      </c>
      <c r="C118" s="1">
        <f t="shared" si="13"/>
        <v>5.504399587956374E-05</v>
      </c>
      <c r="D118" s="5">
        <f t="shared" si="14"/>
        <v>0</v>
      </c>
      <c r="E118" s="5">
        <f t="shared" si="16"/>
        <v>7</v>
      </c>
      <c r="L118" s="72">
        <f aca="true" t="shared" si="17" ref="L118:L123">E118</f>
        <v>7</v>
      </c>
      <c r="P118" s="17">
        <f t="shared" si="11"/>
        <v>7</v>
      </c>
    </row>
    <row r="119" spans="1:16" ht="12.75">
      <c r="A119" s="31" t="s">
        <v>100</v>
      </c>
      <c r="B119">
        <v>7</v>
      </c>
      <c r="C119" s="1">
        <f t="shared" si="13"/>
        <v>5.504399587956374E-05</v>
      </c>
      <c r="D119" s="5">
        <f t="shared" si="14"/>
        <v>0</v>
      </c>
      <c r="E119" s="5">
        <f t="shared" si="16"/>
        <v>7</v>
      </c>
      <c r="L119" s="72">
        <f t="shared" si="17"/>
        <v>7</v>
      </c>
      <c r="P119" s="17">
        <f t="shared" si="11"/>
        <v>7</v>
      </c>
    </row>
    <row r="120" spans="1:16" ht="12.75">
      <c r="A120" s="31" t="s">
        <v>140</v>
      </c>
      <c r="B120"/>
      <c r="C120" s="1">
        <f t="shared" si="13"/>
        <v>0</v>
      </c>
      <c r="D120" s="5">
        <f t="shared" si="14"/>
        <v>0</v>
      </c>
      <c r="E120" s="5">
        <f t="shared" si="16"/>
        <v>0</v>
      </c>
      <c r="L120" s="72">
        <f t="shared" si="17"/>
        <v>0</v>
      </c>
      <c r="P120" s="17">
        <f t="shared" si="11"/>
        <v>0</v>
      </c>
    </row>
    <row r="121" spans="1:16" ht="12.75">
      <c r="A121" s="31" t="s">
        <v>141</v>
      </c>
      <c r="B121"/>
      <c r="C121" s="1">
        <f t="shared" si="13"/>
        <v>0</v>
      </c>
      <c r="D121" s="5">
        <f t="shared" si="14"/>
        <v>0</v>
      </c>
      <c r="E121" s="5">
        <f t="shared" si="16"/>
        <v>0</v>
      </c>
      <c r="L121" s="72">
        <f t="shared" si="17"/>
        <v>0</v>
      </c>
      <c r="P121" s="17">
        <f t="shared" si="11"/>
        <v>0</v>
      </c>
    </row>
    <row r="122" spans="1:16" ht="12.75">
      <c r="A122" s="31" t="s">
        <v>230</v>
      </c>
      <c r="B122">
        <v>7</v>
      </c>
      <c r="C122" s="1">
        <f>B122/$B$140</f>
        <v>5.504399587956374E-05</v>
      </c>
      <c r="D122" s="5">
        <f>C122*$B$143</f>
        <v>0</v>
      </c>
      <c r="E122" s="5">
        <f>B122+D122</f>
        <v>7</v>
      </c>
      <c r="L122" s="72">
        <f t="shared" si="17"/>
        <v>7</v>
      </c>
      <c r="P122" s="17">
        <f>E122</f>
        <v>7</v>
      </c>
    </row>
    <row r="123" spans="1:16" ht="12.75">
      <c r="A123" s="31" t="s">
        <v>217</v>
      </c>
      <c r="B123">
        <v>3</v>
      </c>
      <c r="C123" s="1">
        <f>B123/$B$140</f>
        <v>2.3590283948384458E-05</v>
      </c>
      <c r="D123" s="5">
        <f>C123*$B$143</f>
        <v>0</v>
      </c>
      <c r="E123" s="5">
        <f t="shared" si="16"/>
        <v>3</v>
      </c>
      <c r="L123" s="72">
        <f t="shared" si="17"/>
        <v>3</v>
      </c>
      <c r="P123" s="17">
        <f>E123</f>
        <v>3</v>
      </c>
    </row>
    <row r="124" spans="1:16" ht="12.75">
      <c r="A124" s="42" t="s">
        <v>80</v>
      </c>
      <c r="B124"/>
      <c r="C124" s="1">
        <f t="shared" si="13"/>
        <v>0</v>
      </c>
      <c r="D124" s="5">
        <f t="shared" si="14"/>
        <v>0</v>
      </c>
      <c r="E124" s="5">
        <f aca="true" t="shared" si="18" ref="E124:E130">B124+D124</f>
        <v>0</v>
      </c>
      <c r="M124" s="75">
        <f>E124</f>
        <v>0</v>
      </c>
      <c r="P124" s="17">
        <f t="shared" si="11"/>
        <v>0</v>
      </c>
    </row>
    <row r="125" spans="1:16" ht="12.75">
      <c r="A125" s="81" t="s">
        <v>205</v>
      </c>
      <c r="B125"/>
      <c r="C125" s="1">
        <f t="shared" si="13"/>
        <v>0</v>
      </c>
      <c r="D125" s="5">
        <f t="shared" si="14"/>
        <v>0</v>
      </c>
      <c r="E125" s="5">
        <f t="shared" si="18"/>
        <v>0</v>
      </c>
      <c r="L125" s="80">
        <f aca="true" t="shared" si="19" ref="L125:L133">E125</f>
        <v>0</v>
      </c>
      <c r="P125" s="17">
        <f>E125</f>
        <v>0</v>
      </c>
    </row>
    <row r="126" spans="1:16" ht="12.75">
      <c r="A126" s="81" t="s">
        <v>166</v>
      </c>
      <c r="B126"/>
      <c r="C126" s="1">
        <f t="shared" si="13"/>
        <v>0</v>
      </c>
      <c r="D126" s="5">
        <f t="shared" si="14"/>
        <v>0</v>
      </c>
      <c r="E126" s="5">
        <f t="shared" si="18"/>
        <v>0</v>
      </c>
      <c r="L126" s="80">
        <f t="shared" si="19"/>
        <v>0</v>
      </c>
      <c r="P126" s="17">
        <f t="shared" si="11"/>
        <v>0</v>
      </c>
    </row>
    <row r="127" spans="1:16" ht="12.75">
      <c r="A127" s="81" t="s">
        <v>207</v>
      </c>
      <c r="B127">
        <v>1</v>
      </c>
      <c r="C127" s="1">
        <f t="shared" si="13"/>
        <v>7.86342798279482E-06</v>
      </c>
      <c r="D127" s="5">
        <f t="shared" si="14"/>
        <v>0</v>
      </c>
      <c r="E127" s="5">
        <f t="shared" si="18"/>
        <v>1</v>
      </c>
      <c r="L127" s="80">
        <f t="shared" si="19"/>
        <v>1</v>
      </c>
      <c r="P127" s="17">
        <f t="shared" si="11"/>
        <v>1</v>
      </c>
    </row>
    <row r="128" spans="1:16" ht="12.75">
      <c r="A128" s="81" t="s">
        <v>195</v>
      </c>
      <c r="B128"/>
      <c r="C128" s="1">
        <f t="shared" si="13"/>
        <v>0</v>
      </c>
      <c r="D128" s="5">
        <f t="shared" si="14"/>
        <v>0</v>
      </c>
      <c r="E128" s="5">
        <f t="shared" si="18"/>
        <v>0</v>
      </c>
      <c r="L128" s="80">
        <f t="shared" si="19"/>
        <v>0</v>
      </c>
      <c r="P128" s="17">
        <f>E128</f>
        <v>0</v>
      </c>
    </row>
    <row r="129" spans="1:16" ht="12.75">
      <c r="A129" s="81" t="s">
        <v>196</v>
      </c>
      <c r="B129"/>
      <c r="C129" s="1">
        <f t="shared" si="13"/>
        <v>0</v>
      </c>
      <c r="D129" s="5">
        <f t="shared" si="14"/>
        <v>0</v>
      </c>
      <c r="E129" s="5">
        <f t="shared" si="18"/>
        <v>0</v>
      </c>
      <c r="L129" s="80">
        <f t="shared" si="19"/>
        <v>0</v>
      </c>
      <c r="P129" s="17">
        <f>E129</f>
        <v>0</v>
      </c>
    </row>
    <row r="130" spans="1:16" ht="12.75">
      <c r="A130" s="81" t="s">
        <v>206</v>
      </c>
      <c r="B130">
        <v>128</v>
      </c>
      <c r="C130" s="1">
        <f t="shared" si="13"/>
        <v>0.0010065187817977369</v>
      </c>
      <c r="D130" s="5">
        <f t="shared" si="14"/>
        <v>0</v>
      </c>
      <c r="E130" s="5">
        <f t="shared" si="18"/>
        <v>128</v>
      </c>
      <c r="J130" s="6"/>
      <c r="L130" s="80">
        <f t="shared" si="19"/>
        <v>128</v>
      </c>
      <c r="P130" s="17">
        <f>E130</f>
        <v>128</v>
      </c>
    </row>
    <row r="131" spans="1:16" ht="12.75">
      <c r="A131" s="81" t="s">
        <v>231</v>
      </c>
      <c r="B131">
        <v>113</v>
      </c>
      <c r="C131" s="1">
        <f>B131/$B$140</f>
        <v>0.0008885673620558146</v>
      </c>
      <c r="D131" s="5">
        <f>C131*$B$143</f>
        <v>0</v>
      </c>
      <c r="E131" s="5">
        <f>B131+D131</f>
        <v>113</v>
      </c>
      <c r="J131" s="6"/>
      <c r="L131" s="80">
        <f t="shared" si="19"/>
        <v>113</v>
      </c>
      <c r="P131" s="17">
        <f>E131</f>
        <v>113</v>
      </c>
    </row>
    <row r="132" spans="1:16" ht="12.75">
      <c r="A132" s="31" t="s">
        <v>169</v>
      </c>
      <c r="B132">
        <v>20</v>
      </c>
      <c r="C132" s="1">
        <f t="shared" si="13"/>
        <v>0.0001572685596558964</v>
      </c>
      <c r="D132" s="5">
        <f t="shared" si="14"/>
        <v>0</v>
      </c>
      <c r="E132" s="5">
        <f aca="true" t="shared" si="20" ref="E132:E138">B132+D132</f>
        <v>20</v>
      </c>
      <c r="L132" s="80">
        <f t="shared" si="19"/>
        <v>20</v>
      </c>
      <c r="P132" s="17">
        <f t="shared" si="11"/>
        <v>20</v>
      </c>
    </row>
    <row r="133" spans="1:16" ht="12.75">
      <c r="A133" s="31" t="s">
        <v>81</v>
      </c>
      <c r="B133">
        <v>1</v>
      </c>
      <c r="C133" s="1">
        <f t="shared" si="13"/>
        <v>7.86342798279482E-06</v>
      </c>
      <c r="D133" s="5">
        <f t="shared" si="14"/>
        <v>0</v>
      </c>
      <c r="E133" s="5">
        <f t="shared" si="20"/>
        <v>1</v>
      </c>
      <c r="L133" s="72">
        <f t="shared" si="19"/>
        <v>1</v>
      </c>
      <c r="P133" s="17">
        <f>E133</f>
        <v>1</v>
      </c>
    </row>
    <row r="134" spans="1:16" ht="12.75">
      <c r="A134" s="25" t="s">
        <v>92</v>
      </c>
      <c r="B134"/>
      <c r="C134" s="1">
        <f t="shared" si="13"/>
        <v>0</v>
      </c>
      <c r="D134" s="5">
        <f t="shared" si="14"/>
        <v>0</v>
      </c>
      <c r="E134" s="5">
        <f t="shared" si="20"/>
        <v>0</v>
      </c>
      <c r="N134" s="74">
        <f>E134</f>
        <v>0</v>
      </c>
      <c r="P134" s="17">
        <f t="shared" si="11"/>
        <v>0</v>
      </c>
    </row>
    <row r="135" spans="1:16" ht="12.75">
      <c r="A135" s="29" t="s">
        <v>122</v>
      </c>
      <c r="B135"/>
      <c r="C135" s="1">
        <f t="shared" si="13"/>
        <v>0</v>
      </c>
      <c r="D135" s="5">
        <f t="shared" si="14"/>
        <v>0</v>
      </c>
      <c r="E135" s="5">
        <f t="shared" si="20"/>
        <v>0</v>
      </c>
      <c r="N135" s="79"/>
      <c r="O135" s="76">
        <f>E135</f>
        <v>0</v>
      </c>
      <c r="P135" s="17"/>
    </row>
    <row r="136" spans="1:16" ht="12.75">
      <c r="A136" s="25" t="s">
        <v>144</v>
      </c>
      <c r="B136"/>
      <c r="C136" s="1">
        <f t="shared" si="13"/>
        <v>0</v>
      </c>
      <c r="D136" s="5">
        <f t="shared" si="14"/>
        <v>0</v>
      </c>
      <c r="E136" s="5">
        <f t="shared" si="20"/>
        <v>0</v>
      </c>
      <c r="N136" s="74">
        <f>E136</f>
        <v>0</v>
      </c>
      <c r="P136" s="17">
        <f t="shared" si="11"/>
        <v>0</v>
      </c>
    </row>
    <row r="137" spans="1:16" ht="12.75">
      <c r="A137" s="25" t="s">
        <v>143</v>
      </c>
      <c r="B137"/>
      <c r="C137" s="1">
        <f t="shared" si="13"/>
        <v>0</v>
      </c>
      <c r="D137" s="5">
        <f t="shared" si="14"/>
        <v>0</v>
      </c>
      <c r="E137" s="5">
        <f t="shared" si="20"/>
        <v>0</v>
      </c>
      <c r="N137" s="74">
        <f>E137</f>
        <v>0</v>
      </c>
      <c r="P137" s="17">
        <f t="shared" si="11"/>
        <v>0</v>
      </c>
    </row>
    <row r="138" spans="1:16" ht="12.75">
      <c r="A138" s="25" t="s">
        <v>101</v>
      </c>
      <c r="B138">
        <v>156</v>
      </c>
      <c r="C138" s="1">
        <f t="shared" si="13"/>
        <v>0.0012266947653159917</v>
      </c>
      <c r="D138" s="5">
        <f t="shared" si="14"/>
        <v>0</v>
      </c>
      <c r="E138" s="5">
        <f t="shared" si="20"/>
        <v>156</v>
      </c>
      <c r="N138" s="74">
        <f>E138</f>
        <v>156</v>
      </c>
      <c r="P138" s="17">
        <f t="shared" si="11"/>
        <v>156</v>
      </c>
    </row>
    <row r="139" spans="1:2" ht="12.75">
      <c r="A139"/>
      <c r="B139" s="16"/>
    </row>
    <row r="140" spans="1:16" ht="12.75">
      <c r="A140" s="1" t="s">
        <v>21</v>
      </c>
      <c r="B140" s="16">
        <v>127171</v>
      </c>
      <c r="C140" s="1">
        <f>B140/$B$141</f>
        <v>1</v>
      </c>
      <c r="E140" s="5">
        <f>SUM(E12:E138)</f>
        <v>127171</v>
      </c>
      <c r="F140" s="40">
        <f aca="true" t="shared" si="21" ref="F140:P140">SUM(F12:F138)</f>
        <v>16053</v>
      </c>
      <c r="G140" s="39">
        <f t="shared" si="21"/>
        <v>1879</v>
      </c>
      <c r="H140" s="38">
        <f t="shared" si="21"/>
        <v>9298</v>
      </c>
      <c r="I140" s="37">
        <f t="shared" si="21"/>
        <v>29421</v>
      </c>
      <c r="J140" s="36">
        <f t="shared" si="21"/>
        <v>0</v>
      </c>
      <c r="K140" s="35">
        <f t="shared" si="21"/>
        <v>0</v>
      </c>
      <c r="L140" s="34">
        <f t="shared" si="21"/>
        <v>291</v>
      </c>
      <c r="M140" s="33">
        <f t="shared" si="21"/>
        <v>0</v>
      </c>
      <c r="N140" s="32">
        <f t="shared" si="21"/>
        <v>156</v>
      </c>
      <c r="O140" s="76">
        <f>SUM(O12:O138)</f>
        <v>70073</v>
      </c>
      <c r="P140" s="5">
        <f t="shared" si="21"/>
        <v>57098</v>
      </c>
    </row>
    <row r="141" spans="1:4" ht="12.75">
      <c r="A141" s="1" t="s">
        <v>22</v>
      </c>
      <c r="B141" s="5">
        <v>127171</v>
      </c>
      <c r="D141" s="5" t="s">
        <v>20</v>
      </c>
    </row>
    <row r="142" spans="2:3" ht="12.75">
      <c r="B142" s="5" t="s">
        <v>20</v>
      </c>
      <c r="C142" s="5"/>
    </row>
    <row r="143" spans="1:2" ht="38.25">
      <c r="A143" s="18" t="s">
        <v>23</v>
      </c>
      <c r="B143" s="19">
        <f>B141-B140</f>
        <v>0</v>
      </c>
    </row>
    <row r="144" ht="13.5" thickBot="1"/>
    <row r="145" spans="1:12" ht="12.75">
      <c r="A145" s="44"/>
      <c r="B145" s="45"/>
      <c r="C145" s="46"/>
      <c r="D145" s="45"/>
      <c r="E145" s="45"/>
      <c r="F145" s="46"/>
      <c r="G145" s="46"/>
      <c r="H145" s="46"/>
      <c r="I145" s="46"/>
      <c r="J145" s="46"/>
      <c r="K145" s="46"/>
      <c r="L145" s="47"/>
    </row>
    <row r="146" spans="1:12" ht="12.75">
      <c r="A146" s="48">
        <v>1</v>
      </c>
      <c r="B146" s="49" t="s">
        <v>145</v>
      </c>
      <c r="C146" s="50"/>
      <c r="D146" s="49"/>
      <c r="E146" s="49"/>
      <c r="F146" s="50"/>
      <c r="G146" s="50"/>
      <c r="H146" s="50"/>
      <c r="I146" s="51">
        <f>P140</f>
        <v>57098</v>
      </c>
      <c r="J146" s="50"/>
      <c r="K146" s="50"/>
      <c r="L146" s="52"/>
    </row>
    <row r="147" spans="1:12" ht="13.5" thickBot="1">
      <c r="A147" s="48"/>
      <c r="B147" s="49"/>
      <c r="C147" s="50"/>
      <c r="D147" s="49"/>
      <c r="E147" s="49"/>
      <c r="F147" s="50"/>
      <c r="G147" s="50"/>
      <c r="H147" s="50"/>
      <c r="I147" s="53"/>
      <c r="J147" s="50"/>
      <c r="K147" s="50"/>
      <c r="L147" s="52"/>
    </row>
    <row r="148" spans="1:12" ht="13.5" thickBot="1">
      <c r="A148" s="48"/>
      <c r="B148" s="49"/>
      <c r="C148" s="50"/>
      <c r="D148" s="49"/>
      <c r="E148" s="49"/>
      <c r="F148" s="50"/>
      <c r="G148" s="50"/>
      <c r="H148" s="50"/>
      <c r="I148" s="54" t="s">
        <v>12</v>
      </c>
      <c r="J148" s="55" t="s">
        <v>146</v>
      </c>
      <c r="K148" s="55" t="s">
        <v>147</v>
      </c>
      <c r="L148" s="52"/>
    </row>
    <row r="149" spans="1:12" ht="12.75">
      <c r="A149" s="48">
        <v>2</v>
      </c>
      <c r="B149" s="49" t="s">
        <v>148</v>
      </c>
      <c r="C149" s="50"/>
      <c r="D149" s="49"/>
      <c r="E149" s="49"/>
      <c r="F149" s="50"/>
      <c r="G149" s="50"/>
      <c r="H149" s="50"/>
      <c r="I149" s="56">
        <f>J149+K149</f>
        <v>17932</v>
      </c>
      <c r="J149" s="56">
        <f>G140</f>
        <v>1879</v>
      </c>
      <c r="K149" s="56">
        <f>F140</f>
        <v>16053</v>
      </c>
      <c r="L149" s="52"/>
    </row>
    <row r="150" spans="1:12" ht="12.75">
      <c r="A150" s="48">
        <v>3</v>
      </c>
      <c r="B150" s="49" t="s">
        <v>149</v>
      </c>
      <c r="C150" s="50"/>
      <c r="D150" s="49"/>
      <c r="E150" s="49"/>
      <c r="F150" s="50"/>
      <c r="G150" s="50"/>
      <c r="H150" s="50"/>
      <c r="I150" s="56">
        <f>J150+K150</f>
        <v>38719</v>
      </c>
      <c r="J150" s="56">
        <f>H140</f>
        <v>9298</v>
      </c>
      <c r="K150" s="56">
        <f>I140</f>
        <v>29421</v>
      </c>
      <c r="L150" s="52"/>
    </row>
    <row r="151" spans="1:12" ht="12.75">
      <c r="A151" s="48">
        <v>4</v>
      </c>
      <c r="B151" s="49" t="s">
        <v>150</v>
      </c>
      <c r="C151" s="50"/>
      <c r="D151" s="49"/>
      <c r="E151" s="49"/>
      <c r="F151" s="50"/>
      <c r="G151" s="50"/>
      <c r="H151" s="50"/>
      <c r="I151" s="56">
        <f>J151+K151</f>
        <v>0</v>
      </c>
      <c r="J151" s="56">
        <f>J140</f>
        <v>0</v>
      </c>
      <c r="K151" s="56">
        <f>K140</f>
        <v>0</v>
      </c>
      <c r="L151" s="52"/>
    </row>
    <row r="152" spans="1:12" ht="12.75">
      <c r="A152" s="48">
        <v>5</v>
      </c>
      <c r="B152" s="49" t="s">
        <v>151</v>
      </c>
      <c r="C152" s="50"/>
      <c r="D152" s="49"/>
      <c r="E152" s="49"/>
      <c r="F152" s="50"/>
      <c r="G152" s="50"/>
      <c r="H152" s="50"/>
      <c r="I152" s="57">
        <f>L140</f>
        <v>291</v>
      </c>
      <c r="J152" s="50"/>
      <c r="K152" s="50"/>
      <c r="L152" s="52"/>
    </row>
    <row r="153" spans="1:12" ht="12.75">
      <c r="A153" s="48">
        <v>6</v>
      </c>
      <c r="B153" s="49" t="s">
        <v>152</v>
      </c>
      <c r="C153" s="50"/>
      <c r="D153" s="49"/>
      <c r="E153" s="49"/>
      <c r="F153" s="50"/>
      <c r="G153" s="50"/>
      <c r="H153" s="50"/>
      <c r="I153" s="51">
        <f>M140</f>
        <v>0</v>
      </c>
      <c r="J153" s="50"/>
      <c r="K153" s="50"/>
      <c r="L153" s="52"/>
    </row>
    <row r="154" spans="1:12" ht="12.75">
      <c r="A154" s="48">
        <v>9</v>
      </c>
      <c r="B154" s="49" t="s">
        <v>153</v>
      </c>
      <c r="C154" s="50"/>
      <c r="D154" s="49"/>
      <c r="E154" s="49"/>
      <c r="F154" s="50"/>
      <c r="G154" s="50"/>
      <c r="H154" s="50"/>
      <c r="I154" s="50"/>
      <c r="J154" s="50"/>
      <c r="K154" s="50"/>
      <c r="L154" s="52"/>
    </row>
    <row r="155" spans="1:12" ht="12.75">
      <c r="A155" s="48"/>
      <c r="B155" s="58" t="s">
        <v>154</v>
      </c>
      <c r="C155" s="59"/>
      <c r="D155" s="58" t="s">
        <v>155</v>
      </c>
      <c r="E155" s="49"/>
      <c r="F155" s="50"/>
      <c r="G155" s="50"/>
      <c r="H155" s="50"/>
      <c r="I155" s="50"/>
      <c r="J155" s="50"/>
      <c r="K155" s="50"/>
      <c r="L155" s="52"/>
    </row>
    <row r="156" spans="1:12" ht="12.75">
      <c r="A156" s="48"/>
      <c r="B156" s="49" t="s">
        <v>158</v>
      </c>
      <c r="C156" s="50"/>
      <c r="D156" s="60">
        <v>2237</v>
      </c>
      <c r="E156" s="49"/>
      <c r="F156" s="50"/>
      <c r="G156" s="50"/>
      <c r="H156" s="50"/>
      <c r="I156" s="50"/>
      <c r="J156" s="50"/>
      <c r="K156" s="50"/>
      <c r="L156" s="52"/>
    </row>
    <row r="157" spans="1:12" ht="12.75">
      <c r="A157" s="48"/>
      <c r="B157" s="49" t="s">
        <v>157</v>
      </c>
      <c r="C157" s="50"/>
      <c r="D157" s="61"/>
      <c r="E157" s="49"/>
      <c r="F157" s="50"/>
      <c r="G157" s="50"/>
      <c r="H157" s="50"/>
      <c r="I157" s="50"/>
      <c r="J157" s="50"/>
      <c r="K157" s="50"/>
      <c r="L157" s="52"/>
    </row>
    <row r="158" spans="1:12" ht="12.75">
      <c r="A158" s="48"/>
      <c r="B158" s="49" t="s">
        <v>161</v>
      </c>
      <c r="C158" s="50"/>
      <c r="D158" s="61"/>
      <c r="E158" s="49"/>
      <c r="F158" s="50"/>
      <c r="G158" s="50"/>
      <c r="H158" s="50"/>
      <c r="I158" s="50"/>
      <c r="J158" s="50"/>
      <c r="K158" s="50"/>
      <c r="L158" s="52"/>
    </row>
    <row r="159" spans="1:12" ht="12.75">
      <c r="A159" s="48"/>
      <c r="B159" s="49" t="s">
        <v>159</v>
      </c>
      <c r="C159" s="50"/>
      <c r="D159" s="60">
        <v>413</v>
      </c>
      <c r="E159" s="49"/>
      <c r="F159" s="50"/>
      <c r="G159" s="50"/>
      <c r="H159" s="50"/>
      <c r="I159" s="50"/>
      <c r="J159" s="50"/>
      <c r="K159" s="50"/>
      <c r="L159" s="52"/>
    </row>
    <row r="160" spans="1:12" ht="12.75">
      <c r="A160" s="48"/>
      <c r="B160" s="49" t="s">
        <v>160</v>
      </c>
      <c r="C160" s="50"/>
      <c r="D160" s="61">
        <v>9018</v>
      </c>
      <c r="E160" s="49"/>
      <c r="F160" s="50"/>
      <c r="G160" s="50"/>
      <c r="H160" s="50"/>
      <c r="I160" s="50"/>
      <c r="J160" s="50"/>
      <c r="K160" s="50"/>
      <c r="L160" s="52"/>
    </row>
    <row r="161" spans="1:12" ht="12.75">
      <c r="A161" s="48"/>
      <c r="B161" s="49" t="s">
        <v>156</v>
      </c>
      <c r="C161" s="50"/>
      <c r="D161" s="61">
        <v>17753</v>
      </c>
      <c r="E161" s="49"/>
      <c r="F161" s="50"/>
      <c r="G161" s="50"/>
      <c r="H161" s="50"/>
      <c r="I161" s="50"/>
      <c r="J161" s="50"/>
      <c r="K161" s="50"/>
      <c r="L161" s="52"/>
    </row>
    <row r="162" spans="1:12" ht="12.75">
      <c r="A162" s="48"/>
      <c r="B162" s="49" t="s">
        <v>191</v>
      </c>
      <c r="C162" s="50"/>
      <c r="D162" s="61"/>
      <c r="E162" s="49"/>
      <c r="F162" s="50"/>
      <c r="G162" s="50"/>
      <c r="H162" s="50"/>
      <c r="I162" s="50"/>
      <c r="J162" s="50"/>
      <c r="K162" s="50"/>
      <c r="L162" s="52"/>
    </row>
    <row r="163" spans="1:12" ht="12.75">
      <c r="A163" s="48"/>
      <c r="B163" s="49" t="s">
        <v>192</v>
      </c>
      <c r="C163" s="50"/>
      <c r="D163" s="61">
        <v>241</v>
      </c>
      <c r="E163" s="49"/>
      <c r="F163" s="50"/>
      <c r="G163" s="50"/>
      <c r="H163" s="50"/>
      <c r="I163" s="50"/>
      <c r="J163" s="50"/>
      <c r="K163" s="50"/>
      <c r="L163" s="52"/>
    </row>
    <row r="164" spans="1:12" ht="12.75">
      <c r="A164" s="48"/>
      <c r="B164" s="49" t="s">
        <v>193</v>
      </c>
      <c r="C164" s="50"/>
      <c r="D164" s="61"/>
      <c r="E164" s="49"/>
      <c r="F164" s="50"/>
      <c r="G164" s="50"/>
      <c r="H164" s="50"/>
      <c r="I164" s="50"/>
      <c r="J164" s="50"/>
      <c r="K164" s="50"/>
      <c r="L164" s="52"/>
    </row>
    <row r="165" spans="1:12" ht="13.5" thickBot="1">
      <c r="A165" s="62"/>
      <c r="B165" s="63"/>
      <c r="C165" s="64"/>
      <c r="D165" s="63"/>
      <c r="E165" s="63"/>
      <c r="F165" s="64"/>
      <c r="G165" s="64"/>
      <c r="H165" s="64"/>
      <c r="I165" s="64"/>
      <c r="J165" s="64"/>
      <c r="K165" s="64"/>
      <c r="L165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zoomScale="70" zoomScaleNormal="70" zoomScalePageLayoutView="0" workbookViewId="0" topLeftCell="A1">
      <pane ySplit="11" topLeftCell="A117" activePane="bottomLeft" state="frozen"/>
      <selection pane="topLeft" activeCell="A1" sqref="A1"/>
      <selection pane="bottomLeft" activeCell="O44" sqref="O44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176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>
        <v>33</v>
      </c>
      <c r="C12" s="1">
        <f aca="true" t="shared" si="0" ref="C12:C54">B12/$B$140</f>
        <v>0.0004682710863889204</v>
      </c>
      <c r="D12" s="5">
        <f aca="true" t="shared" si="1" ref="D12:D54">C12*$B$143</f>
        <v>0</v>
      </c>
      <c r="E12" s="5">
        <f aca="true" t="shared" si="2" ref="E12:E138">B12+D12</f>
        <v>33</v>
      </c>
      <c r="H12" s="67">
        <f>E12</f>
        <v>33</v>
      </c>
      <c r="I12" s="17"/>
      <c r="P12" s="17">
        <f>E12</f>
        <v>33</v>
      </c>
    </row>
    <row r="13" spans="1:16" ht="12.75">
      <c r="A13" s="28" t="s">
        <v>170</v>
      </c>
      <c r="B13">
        <v>3</v>
      </c>
      <c r="C13" s="1">
        <f>B13/$B$140</f>
        <v>4.257009876262913E-05</v>
      </c>
      <c r="D13" s="5">
        <f>C13*$B$143</f>
        <v>0</v>
      </c>
      <c r="E13" s="5">
        <f>B13+D13</f>
        <v>3</v>
      </c>
      <c r="H13" s="67">
        <f>E13</f>
        <v>3</v>
      </c>
      <c r="I13" s="17"/>
      <c r="P13" s="17">
        <f>E13</f>
        <v>3</v>
      </c>
    </row>
    <row r="14" spans="1:16" ht="12.75">
      <c r="A14" s="27" t="s">
        <v>86</v>
      </c>
      <c r="B14">
        <v>193</v>
      </c>
      <c r="C14" s="1">
        <f t="shared" si="0"/>
        <v>0.002738676353729141</v>
      </c>
      <c r="D14" s="5">
        <f t="shared" si="1"/>
        <v>0</v>
      </c>
      <c r="E14" s="5">
        <f t="shared" si="2"/>
        <v>193</v>
      </c>
      <c r="I14" s="68">
        <f>E14</f>
        <v>193</v>
      </c>
      <c r="P14" s="17">
        <f aca="true" t="shared" si="3" ref="P14:P82">E14</f>
        <v>193</v>
      </c>
    </row>
    <row r="15" spans="1:16" ht="12.75">
      <c r="A15" s="28" t="s">
        <v>24</v>
      </c>
      <c r="B15">
        <v>338</v>
      </c>
      <c r="C15" s="1">
        <f t="shared" si="0"/>
        <v>0.004796231127256215</v>
      </c>
      <c r="D15" s="5">
        <f t="shared" si="1"/>
        <v>0</v>
      </c>
      <c r="E15" s="5">
        <f t="shared" si="2"/>
        <v>338</v>
      </c>
      <c r="H15" s="67">
        <f>E15</f>
        <v>338</v>
      </c>
      <c r="P15" s="17">
        <f t="shared" si="3"/>
        <v>338</v>
      </c>
    </row>
    <row r="16" spans="1:16" ht="12.75">
      <c r="A16" s="28" t="s">
        <v>106</v>
      </c>
      <c r="B16">
        <v>56</v>
      </c>
      <c r="C16" s="1">
        <f t="shared" si="0"/>
        <v>0.0007946418435690771</v>
      </c>
      <c r="D16" s="5">
        <f t="shared" si="1"/>
        <v>0</v>
      </c>
      <c r="E16" s="5">
        <f t="shared" si="2"/>
        <v>56</v>
      </c>
      <c r="H16" s="67">
        <f>E16</f>
        <v>56</v>
      </c>
      <c r="P16" s="17">
        <f t="shared" si="3"/>
        <v>56</v>
      </c>
    </row>
    <row r="17" spans="1:16" ht="12.75">
      <c r="A17" s="28" t="s">
        <v>213</v>
      </c>
      <c r="B17"/>
      <c r="C17" s="1">
        <f>B17/$B$140</f>
        <v>0</v>
      </c>
      <c r="D17" s="5">
        <f>C17*$B$143</f>
        <v>0</v>
      </c>
      <c r="E17" s="5">
        <f>B17+D17</f>
        <v>0</v>
      </c>
      <c r="H17" s="67">
        <f>E17</f>
        <v>0</v>
      </c>
      <c r="P17" s="17">
        <f>E17</f>
        <v>0</v>
      </c>
    </row>
    <row r="18" spans="1:16" ht="12.75">
      <c r="A18" s="28" t="s">
        <v>25</v>
      </c>
      <c r="B18">
        <v>3675</v>
      </c>
      <c r="C18" s="1">
        <f t="shared" si="0"/>
        <v>0.052148370984220684</v>
      </c>
      <c r="D18" s="5">
        <f t="shared" si="1"/>
        <v>0</v>
      </c>
      <c r="E18" s="5">
        <f t="shared" si="2"/>
        <v>3675</v>
      </c>
      <c r="H18" s="67">
        <f>E18</f>
        <v>3675</v>
      </c>
      <c r="P18" s="17">
        <f t="shared" si="3"/>
        <v>3675</v>
      </c>
    </row>
    <row r="19" spans="1:16" ht="12.75">
      <c r="A19" s="27" t="s">
        <v>107</v>
      </c>
      <c r="B19">
        <v>27</v>
      </c>
      <c r="C19" s="1">
        <f t="shared" si="0"/>
        <v>0.00038313088886366217</v>
      </c>
      <c r="D19" s="5">
        <f t="shared" si="1"/>
        <v>0</v>
      </c>
      <c r="E19" s="5">
        <f t="shared" si="2"/>
        <v>27</v>
      </c>
      <c r="I19" s="68">
        <f>E19</f>
        <v>27</v>
      </c>
      <c r="P19" s="17">
        <f t="shared" si="3"/>
        <v>27</v>
      </c>
    </row>
    <row r="20" spans="1:16" ht="12.75">
      <c r="A20" s="28" t="s">
        <v>87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7">
        <f>E20</f>
        <v>0</v>
      </c>
      <c r="P20" s="17">
        <f t="shared" si="3"/>
        <v>0</v>
      </c>
    </row>
    <row r="21" spans="1:16" ht="12.75">
      <c r="A21" s="41" t="s">
        <v>108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J21" s="71">
        <f>E21</f>
        <v>0</v>
      </c>
      <c r="P21" s="17">
        <f t="shared" si="3"/>
        <v>0</v>
      </c>
    </row>
    <row r="22" spans="1:16" ht="12.75">
      <c r="A22" s="28" t="s">
        <v>26</v>
      </c>
      <c r="B22">
        <v>10</v>
      </c>
      <c r="C22" s="1">
        <f t="shared" si="0"/>
        <v>0.00014190032920876377</v>
      </c>
      <c r="D22" s="5">
        <f t="shared" si="1"/>
        <v>0</v>
      </c>
      <c r="E22" s="5">
        <f t="shared" si="2"/>
        <v>10</v>
      </c>
      <c r="H22" s="67">
        <f>E22</f>
        <v>10</v>
      </c>
      <c r="P22" s="17">
        <f t="shared" si="3"/>
        <v>10</v>
      </c>
    </row>
    <row r="23" spans="1:16" ht="12.75">
      <c r="A23" s="27" t="s">
        <v>88</v>
      </c>
      <c r="B23">
        <v>199</v>
      </c>
      <c r="C23" s="1">
        <f t="shared" si="0"/>
        <v>0.0028238165512543987</v>
      </c>
      <c r="D23" s="5">
        <f t="shared" si="1"/>
        <v>0</v>
      </c>
      <c r="E23" s="5">
        <f t="shared" si="2"/>
        <v>199</v>
      </c>
      <c r="I23" s="68">
        <f>E23</f>
        <v>199</v>
      </c>
      <c r="P23" s="17">
        <f t="shared" si="3"/>
        <v>199</v>
      </c>
    </row>
    <row r="24" spans="1:16" ht="12.75">
      <c r="A24" s="27" t="s">
        <v>162</v>
      </c>
      <c r="B24"/>
      <c r="C24" s="1">
        <f t="shared" si="0"/>
        <v>0</v>
      </c>
      <c r="D24" s="5">
        <f t="shared" si="1"/>
        <v>0</v>
      </c>
      <c r="E24" s="5">
        <f aca="true" t="shared" si="4" ref="E24:E34">B24+D24</f>
        <v>0</v>
      </c>
      <c r="I24" s="68">
        <f aca="true" t="shared" si="5" ref="I24:I36">E24</f>
        <v>0</v>
      </c>
      <c r="P24" s="17">
        <f t="shared" si="3"/>
        <v>0</v>
      </c>
    </row>
    <row r="25" spans="1:16" ht="12.75">
      <c r="A25" s="27" t="s">
        <v>183</v>
      </c>
      <c r="B25">
        <v>1</v>
      </c>
      <c r="C25" s="1">
        <f t="shared" si="0"/>
        <v>1.4190032920876377E-05</v>
      </c>
      <c r="D25" s="5">
        <f t="shared" si="1"/>
        <v>0</v>
      </c>
      <c r="E25" s="5">
        <f t="shared" si="4"/>
        <v>1</v>
      </c>
      <c r="I25" s="68">
        <f t="shared" si="5"/>
        <v>1</v>
      </c>
      <c r="P25" s="17">
        <f t="shared" si="3"/>
        <v>1</v>
      </c>
    </row>
    <row r="26" spans="1:16" ht="12.75">
      <c r="A26" s="27" t="s">
        <v>214</v>
      </c>
      <c r="B26">
        <v>2</v>
      </c>
      <c r="C26" s="1">
        <f t="shared" si="0"/>
        <v>2.8380065841752754E-05</v>
      </c>
      <c r="D26" s="5">
        <f t="shared" si="1"/>
        <v>0</v>
      </c>
      <c r="E26" s="5">
        <f t="shared" si="4"/>
        <v>2</v>
      </c>
      <c r="I26" s="68">
        <f t="shared" si="5"/>
        <v>2</v>
      </c>
      <c r="P26" s="17">
        <f t="shared" si="3"/>
        <v>2</v>
      </c>
    </row>
    <row r="27" spans="1:16" ht="12.75">
      <c r="A27" s="27" t="s">
        <v>232</v>
      </c>
      <c r="B27">
        <v>2</v>
      </c>
      <c r="C27" s="1">
        <f>B27/$B$140</f>
        <v>2.8380065841752754E-05</v>
      </c>
      <c r="D27" s="5">
        <f>C27*$B$143</f>
        <v>0</v>
      </c>
      <c r="E27" s="5">
        <f>B27+D27</f>
        <v>2</v>
      </c>
      <c r="I27" s="68">
        <f>E27</f>
        <v>2</v>
      </c>
      <c r="P27" s="17">
        <f>E27</f>
        <v>2</v>
      </c>
    </row>
    <row r="28" spans="1:16" ht="12.75">
      <c r="A28" s="27" t="s">
        <v>109</v>
      </c>
      <c r="B28">
        <v>1</v>
      </c>
      <c r="C28" s="1">
        <f t="shared" si="0"/>
        <v>1.4190032920876377E-05</v>
      </c>
      <c r="D28" s="5">
        <f t="shared" si="1"/>
        <v>0</v>
      </c>
      <c r="E28" s="5">
        <f t="shared" si="4"/>
        <v>1</v>
      </c>
      <c r="I28" s="68">
        <f t="shared" si="5"/>
        <v>1</v>
      </c>
      <c r="P28" s="17">
        <f t="shared" si="3"/>
        <v>1</v>
      </c>
    </row>
    <row r="29" spans="1:16" ht="12.75">
      <c r="A29" s="27" t="s">
        <v>197</v>
      </c>
      <c r="B29"/>
      <c r="C29" s="1">
        <f t="shared" si="0"/>
        <v>0</v>
      </c>
      <c r="D29" s="5">
        <f t="shared" si="1"/>
        <v>0</v>
      </c>
      <c r="E29" s="5">
        <f t="shared" si="4"/>
        <v>0</v>
      </c>
      <c r="I29" s="68">
        <f t="shared" si="5"/>
        <v>0</v>
      </c>
      <c r="P29" s="17">
        <f t="shared" si="3"/>
        <v>0</v>
      </c>
    </row>
    <row r="30" spans="1:16" ht="12.75">
      <c r="A30" s="27" t="s">
        <v>89</v>
      </c>
      <c r="B30">
        <v>195</v>
      </c>
      <c r="C30" s="1">
        <f t="shared" si="0"/>
        <v>0.0027670564195708936</v>
      </c>
      <c r="D30" s="5">
        <f t="shared" si="1"/>
        <v>0</v>
      </c>
      <c r="E30" s="5">
        <f t="shared" si="4"/>
        <v>195</v>
      </c>
      <c r="I30" s="68">
        <f t="shared" si="5"/>
        <v>195</v>
      </c>
      <c r="P30" s="17">
        <f t="shared" si="3"/>
        <v>195</v>
      </c>
    </row>
    <row r="31" spans="1:16" ht="12.75">
      <c r="A31" s="27" t="s">
        <v>180</v>
      </c>
      <c r="B31"/>
      <c r="C31" s="1">
        <f t="shared" si="0"/>
        <v>0</v>
      </c>
      <c r="D31" s="5">
        <f t="shared" si="1"/>
        <v>0</v>
      </c>
      <c r="E31" s="5">
        <f t="shared" si="4"/>
        <v>0</v>
      </c>
      <c r="I31" s="68">
        <f t="shared" si="5"/>
        <v>0</v>
      </c>
      <c r="P31" s="17">
        <f t="shared" si="3"/>
        <v>0</v>
      </c>
    </row>
    <row r="32" spans="1:16" ht="12.75">
      <c r="A32" s="27" t="s">
        <v>27</v>
      </c>
      <c r="B32">
        <v>1062</v>
      </c>
      <c r="C32" s="1">
        <f t="shared" si="0"/>
        <v>0.015069814961970712</v>
      </c>
      <c r="D32" s="5">
        <f t="shared" si="1"/>
        <v>0</v>
      </c>
      <c r="E32" s="5">
        <f t="shared" si="4"/>
        <v>1062</v>
      </c>
      <c r="I32" s="68">
        <f t="shared" si="5"/>
        <v>1062</v>
      </c>
      <c r="P32" s="17">
        <f t="shared" si="3"/>
        <v>1062</v>
      </c>
    </row>
    <row r="33" spans="1:16" ht="12.75">
      <c r="A33" s="27" t="s">
        <v>124</v>
      </c>
      <c r="B33">
        <v>97</v>
      </c>
      <c r="C33" s="1">
        <f t="shared" si="0"/>
        <v>0.0013764331933250086</v>
      </c>
      <c r="D33" s="5">
        <f t="shared" si="1"/>
        <v>0</v>
      </c>
      <c r="E33" s="5">
        <f t="shared" si="4"/>
        <v>97</v>
      </c>
      <c r="I33" s="68">
        <f t="shared" si="5"/>
        <v>97</v>
      </c>
      <c r="P33" s="17">
        <f t="shared" si="3"/>
        <v>97</v>
      </c>
    </row>
    <row r="34" spans="1:16" ht="12.75">
      <c r="A34" s="27" t="s">
        <v>163</v>
      </c>
      <c r="B34">
        <v>67</v>
      </c>
      <c r="C34" s="1">
        <f t="shared" si="0"/>
        <v>0.0009507322056987172</v>
      </c>
      <c r="D34" s="5">
        <f t="shared" si="1"/>
        <v>0</v>
      </c>
      <c r="E34" s="5">
        <f t="shared" si="4"/>
        <v>67</v>
      </c>
      <c r="I34" s="68">
        <f t="shared" si="5"/>
        <v>67</v>
      </c>
      <c r="P34" s="17">
        <f t="shared" si="3"/>
        <v>67</v>
      </c>
    </row>
    <row r="35" spans="1:16" ht="12.75">
      <c r="A35" s="27" t="s">
        <v>189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I35" s="68">
        <f t="shared" si="5"/>
        <v>0</v>
      </c>
      <c r="P35" s="17">
        <f t="shared" si="3"/>
        <v>0</v>
      </c>
    </row>
    <row r="36" spans="1:16" ht="12.75">
      <c r="A36" s="27" t="s">
        <v>135</v>
      </c>
      <c r="B36"/>
      <c r="C36" s="1">
        <f t="shared" si="0"/>
        <v>0</v>
      </c>
      <c r="D36" s="5">
        <f t="shared" si="1"/>
        <v>0</v>
      </c>
      <c r="E36" s="5">
        <f aca="true" t="shared" si="6" ref="E36:E54">B36+D36</f>
        <v>0</v>
      </c>
      <c r="I36" s="68">
        <f t="shared" si="5"/>
        <v>0</v>
      </c>
      <c r="P36" s="17">
        <f t="shared" si="3"/>
        <v>0</v>
      </c>
    </row>
    <row r="37" spans="1:16" ht="12.75">
      <c r="A37" s="29" t="s">
        <v>28</v>
      </c>
      <c r="B37">
        <v>2120</v>
      </c>
      <c r="C37" s="1">
        <f t="shared" si="0"/>
        <v>0.030082869792257917</v>
      </c>
      <c r="D37" s="5">
        <f t="shared" si="1"/>
        <v>0</v>
      </c>
      <c r="E37" s="5">
        <f t="shared" si="6"/>
        <v>2120</v>
      </c>
      <c r="G37" s="69">
        <f>E37</f>
        <v>2120</v>
      </c>
      <c r="P37" s="17">
        <f t="shared" si="3"/>
        <v>2120</v>
      </c>
    </row>
    <row r="38" spans="1:16" ht="12.75">
      <c r="A38" s="29" t="s">
        <v>29</v>
      </c>
      <c r="B38">
        <v>22683</v>
      </c>
      <c r="C38" s="1">
        <f t="shared" si="0"/>
        <v>0.32187251674423883</v>
      </c>
      <c r="D38" s="5">
        <f t="shared" si="1"/>
        <v>0</v>
      </c>
      <c r="E38" s="5">
        <f t="shared" si="6"/>
        <v>22683</v>
      </c>
      <c r="G38" s="79"/>
      <c r="O38" s="77">
        <f>E38</f>
        <v>22683</v>
      </c>
      <c r="P38" s="17"/>
    </row>
    <row r="39" spans="1:16" ht="12.75">
      <c r="A39" s="29" t="s">
        <v>30</v>
      </c>
      <c r="B39">
        <v>7</v>
      </c>
      <c r="C39" s="1">
        <f t="shared" si="0"/>
        <v>9.933023044613464E-05</v>
      </c>
      <c r="D39" s="5">
        <f t="shared" si="1"/>
        <v>0</v>
      </c>
      <c r="E39" s="5">
        <f t="shared" si="6"/>
        <v>7</v>
      </c>
      <c r="G39" s="69">
        <f>E39</f>
        <v>7</v>
      </c>
      <c r="P39" s="17">
        <f t="shared" si="3"/>
        <v>7</v>
      </c>
    </row>
    <row r="40" spans="1:16" ht="12.75">
      <c r="A40" s="29" t="s">
        <v>31</v>
      </c>
      <c r="B40">
        <v>685</v>
      </c>
      <c r="C40" s="1">
        <f t="shared" si="0"/>
        <v>0.009720172550800318</v>
      </c>
      <c r="D40" s="5">
        <f t="shared" si="1"/>
        <v>0</v>
      </c>
      <c r="E40" s="5">
        <f t="shared" si="6"/>
        <v>685</v>
      </c>
      <c r="G40" s="69">
        <f>E40</f>
        <v>685</v>
      </c>
      <c r="P40" s="17">
        <f t="shared" si="3"/>
        <v>685</v>
      </c>
    </row>
    <row r="41" spans="1:16" ht="12.75">
      <c r="A41" s="30" t="s">
        <v>32</v>
      </c>
      <c r="B41">
        <v>18</v>
      </c>
      <c r="C41" s="1">
        <f t="shared" si="0"/>
        <v>0.00025542059257577476</v>
      </c>
      <c r="D41" s="5">
        <f t="shared" si="1"/>
        <v>0</v>
      </c>
      <c r="E41" s="5">
        <f t="shared" si="6"/>
        <v>18</v>
      </c>
      <c r="F41" s="70">
        <f>E41</f>
        <v>18</v>
      </c>
      <c r="G41" s="6"/>
      <c r="P41" s="17">
        <f t="shared" si="3"/>
        <v>18</v>
      </c>
    </row>
    <row r="42" spans="1:16" ht="12.75">
      <c r="A42" s="29" t="s">
        <v>33</v>
      </c>
      <c r="B42">
        <v>1647</v>
      </c>
      <c r="C42" s="1">
        <f t="shared" si="0"/>
        <v>0.023370984220683393</v>
      </c>
      <c r="D42" s="5">
        <f t="shared" si="1"/>
        <v>0</v>
      </c>
      <c r="E42" s="5">
        <f t="shared" si="6"/>
        <v>1647</v>
      </c>
      <c r="G42" s="69">
        <f>E42</f>
        <v>1647</v>
      </c>
      <c r="P42" s="17">
        <f t="shared" si="3"/>
        <v>1647</v>
      </c>
    </row>
    <row r="43" spans="1:16" ht="12.75">
      <c r="A43" s="30" t="s">
        <v>34</v>
      </c>
      <c r="B43">
        <v>1956</v>
      </c>
      <c r="C43" s="1">
        <f t="shared" si="0"/>
        <v>0.02775570439323419</v>
      </c>
      <c r="D43" s="5">
        <f t="shared" si="1"/>
        <v>0</v>
      </c>
      <c r="E43" s="5">
        <f t="shared" si="6"/>
        <v>1956</v>
      </c>
      <c r="F43" s="70">
        <f>E43</f>
        <v>1956</v>
      </c>
      <c r="P43" s="17">
        <f t="shared" si="3"/>
        <v>1956</v>
      </c>
    </row>
    <row r="44" spans="1:16" ht="12.75">
      <c r="A44" s="29" t="s">
        <v>35</v>
      </c>
      <c r="B44">
        <v>23363</v>
      </c>
      <c r="C44" s="1">
        <f t="shared" si="0"/>
        <v>0.33152173913043476</v>
      </c>
      <c r="D44" s="5">
        <f t="shared" si="1"/>
        <v>0</v>
      </c>
      <c r="E44" s="5">
        <f t="shared" si="6"/>
        <v>23363</v>
      </c>
      <c r="G44" s="79"/>
      <c r="O44" s="77">
        <f>E44</f>
        <v>23363</v>
      </c>
      <c r="P44" s="17"/>
    </row>
    <row r="45" spans="1:16" ht="12.75">
      <c r="A45" s="30" t="s">
        <v>36</v>
      </c>
      <c r="B45">
        <v>5586</v>
      </c>
      <c r="C45" s="1">
        <f t="shared" si="0"/>
        <v>0.07926552389601543</v>
      </c>
      <c r="D45" s="5">
        <f t="shared" si="1"/>
        <v>0</v>
      </c>
      <c r="E45" s="5">
        <f t="shared" si="6"/>
        <v>5586</v>
      </c>
      <c r="F45" s="70">
        <f>E45</f>
        <v>5586</v>
      </c>
      <c r="P45" s="17">
        <f t="shared" si="3"/>
        <v>5586</v>
      </c>
    </row>
    <row r="46" spans="1:16" ht="12.75">
      <c r="A46" s="30" t="s">
        <v>37</v>
      </c>
      <c r="B46">
        <v>68</v>
      </c>
      <c r="C46" s="1">
        <f t="shared" si="0"/>
        <v>0.0009649222386195936</v>
      </c>
      <c r="D46" s="5">
        <f t="shared" si="1"/>
        <v>0</v>
      </c>
      <c r="E46" s="5">
        <f t="shared" si="6"/>
        <v>68</v>
      </c>
      <c r="F46" s="70">
        <f aca="true" t="shared" si="7" ref="F46:F52">E46</f>
        <v>68</v>
      </c>
      <c r="P46" s="17">
        <f t="shared" si="3"/>
        <v>68</v>
      </c>
    </row>
    <row r="47" spans="1:16" ht="12.75">
      <c r="A47" s="30" t="s">
        <v>90</v>
      </c>
      <c r="B47">
        <v>79</v>
      </c>
      <c r="C47" s="1">
        <f t="shared" si="0"/>
        <v>0.0011210126007492338</v>
      </c>
      <c r="D47" s="5">
        <f t="shared" si="1"/>
        <v>0</v>
      </c>
      <c r="E47" s="5">
        <f t="shared" si="6"/>
        <v>79</v>
      </c>
      <c r="F47" s="70">
        <f t="shared" si="7"/>
        <v>79</v>
      </c>
      <c r="P47" s="17">
        <f t="shared" si="3"/>
        <v>79</v>
      </c>
    </row>
    <row r="48" spans="1:16" ht="12.75">
      <c r="A48" s="30" t="s">
        <v>91</v>
      </c>
      <c r="B48">
        <v>49</v>
      </c>
      <c r="C48" s="1">
        <f t="shared" si="0"/>
        <v>0.0006953116131229425</v>
      </c>
      <c r="D48" s="5">
        <f t="shared" si="1"/>
        <v>0</v>
      </c>
      <c r="E48" s="5">
        <f t="shared" si="6"/>
        <v>49</v>
      </c>
      <c r="F48" s="70">
        <f t="shared" si="7"/>
        <v>49</v>
      </c>
      <c r="P48" s="17">
        <f t="shared" si="3"/>
        <v>49</v>
      </c>
    </row>
    <row r="49" spans="1:16" ht="12.75">
      <c r="A49" s="30" t="s">
        <v>38</v>
      </c>
      <c r="B49">
        <v>219</v>
      </c>
      <c r="C49" s="1">
        <f t="shared" si="0"/>
        <v>0.0031076172096719265</v>
      </c>
      <c r="D49" s="5">
        <f t="shared" si="1"/>
        <v>0</v>
      </c>
      <c r="E49" s="5">
        <f t="shared" si="6"/>
        <v>219</v>
      </c>
      <c r="F49" s="70">
        <f t="shared" si="7"/>
        <v>219</v>
      </c>
      <c r="P49" s="17">
        <f t="shared" si="3"/>
        <v>219</v>
      </c>
    </row>
    <row r="50" spans="1:16" ht="12.75">
      <c r="A50" s="30" t="s">
        <v>39</v>
      </c>
      <c r="B50">
        <v>2069</v>
      </c>
      <c r="C50" s="1">
        <f t="shared" si="0"/>
        <v>0.02935917811329322</v>
      </c>
      <c r="D50" s="5">
        <f t="shared" si="1"/>
        <v>0</v>
      </c>
      <c r="E50" s="5">
        <f t="shared" si="6"/>
        <v>2069</v>
      </c>
      <c r="F50" s="70">
        <f t="shared" si="7"/>
        <v>2069</v>
      </c>
      <c r="P50" s="17">
        <f t="shared" si="3"/>
        <v>2069</v>
      </c>
    </row>
    <row r="51" spans="1:16" ht="12.75">
      <c r="A51" s="30" t="s">
        <v>40</v>
      </c>
      <c r="B51">
        <v>521</v>
      </c>
      <c r="C51" s="1">
        <f t="shared" si="0"/>
        <v>0.007393007151776592</v>
      </c>
      <c r="D51" s="5">
        <f t="shared" si="1"/>
        <v>0</v>
      </c>
      <c r="E51" s="5">
        <f t="shared" si="6"/>
        <v>521</v>
      </c>
      <c r="F51" s="70">
        <f t="shared" si="7"/>
        <v>521</v>
      </c>
      <c r="P51" s="17">
        <f t="shared" si="3"/>
        <v>521</v>
      </c>
    </row>
    <row r="52" spans="1:16" ht="12.75">
      <c r="A52" s="30" t="s">
        <v>41</v>
      </c>
      <c r="B52">
        <v>293</v>
      </c>
      <c r="C52" s="1">
        <f t="shared" si="0"/>
        <v>0.004157679645816779</v>
      </c>
      <c r="D52" s="5">
        <f t="shared" si="1"/>
        <v>0</v>
      </c>
      <c r="E52" s="5">
        <f t="shared" si="6"/>
        <v>293</v>
      </c>
      <c r="F52" s="70">
        <f t="shared" si="7"/>
        <v>293</v>
      </c>
      <c r="P52" s="17">
        <f t="shared" si="3"/>
        <v>293</v>
      </c>
    </row>
    <row r="53" spans="1:16" ht="12.75">
      <c r="A53" s="28" t="s">
        <v>110</v>
      </c>
      <c r="B53"/>
      <c r="C53" s="1">
        <f t="shared" si="0"/>
        <v>0</v>
      </c>
      <c r="D53" s="5">
        <f t="shared" si="1"/>
        <v>0</v>
      </c>
      <c r="E53" s="5">
        <f t="shared" si="6"/>
        <v>0</v>
      </c>
      <c r="H53" s="67">
        <f>E53</f>
        <v>0</v>
      </c>
      <c r="P53" s="17">
        <f t="shared" si="3"/>
        <v>0</v>
      </c>
    </row>
    <row r="54" spans="1:16" ht="12.75">
      <c r="A54" s="28" t="s">
        <v>42</v>
      </c>
      <c r="B54">
        <v>39</v>
      </c>
      <c r="C54" s="1">
        <f t="shared" si="0"/>
        <v>0.0005534112839141787</v>
      </c>
      <c r="D54" s="5">
        <f t="shared" si="1"/>
        <v>0</v>
      </c>
      <c r="E54" s="5">
        <f t="shared" si="6"/>
        <v>39</v>
      </c>
      <c r="H54" s="67">
        <f>E54</f>
        <v>39</v>
      </c>
      <c r="P54" s="17">
        <f t="shared" si="3"/>
        <v>39</v>
      </c>
    </row>
    <row r="55" spans="1:16" ht="12.75">
      <c r="A55" s="28" t="s">
        <v>43</v>
      </c>
      <c r="B55">
        <v>13</v>
      </c>
      <c r="C55" s="1">
        <f aca="true" t="shared" si="8" ref="C55:C102">B55/$B$140</f>
        <v>0.0001844704279713929</v>
      </c>
      <c r="D55" s="5">
        <f aca="true" t="shared" si="9" ref="D55:D102">C55*$B$143</f>
        <v>0</v>
      </c>
      <c r="E55" s="5">
        <f t="shared" si="2"/>
        <v>13</v>
      </c>
      <c r="H55" s="67">
        <f>E55</f>
        <v>13</v>
      </c>
      <c r="P55" s="17">
        <f t="shared" si="3"/>
        <v>13</v>
      </c>
    </row>
    <row r="56" spans="1:16" ht="12.75">
      <c r="A56" s="28" t="s">
        <v>164</v>
      </c>
      <c r="B56"/>
      <c r="C56" s="1">
        <f t="shared" si="8"/>
        <v>0</v>
      </c>
      <c r="D56" s="5">
        <f t="shared" si="9"/>
        <v>0</v>
      </c>
      <c r="E56" s="5">
        <f t="shared" si="2"/>
        <v>0</v>
      </c>
      <c r="H56" s="67">
        <f>E56</f>
        <v>0</v>
      </c>
      <c r="P56" s="17">
        <f t="shared" si="3"/>
        <v>0</v>
      </c>
    </row>
    <row r="57" spans="1:16" ht="12.75">
      <c r="A57" s="28" t="s">
        <v>125</v>
      </c>
      <c r="B57">
        <v>10</v>
      </c>
      <c r="C57" s="1">
        <f t="shared" si="8"/>
        <v>0.00014190032920876377</v>
      </c>
      <c r="D57" s="5">
        <f t="shared" si="9"/>
        <v>0</v>
      </c>
      <c r="E57" s="5">
        <f t="shared" si="2"/>
        <v>10</v>
      </c>
      <c r="H57" s="67">
        <f>E57</f>
        <v>10</v>
      </c>
      <c r="P57" s="17">
        <f t="shared" si="3"/>
        <v>10</v>
      </c>
    </row>
    <row r="58" spans="1:16" ht="12.75">
      <c r="A58" s="27" t="s">
        <v>44</v>
      </c>
      <c r="B58">
        <v>50</v>
      </c>
      <c r="C58" s="1">
        <f t="shared" si="8"/>
        <v>0.0007095016460438188</v>
      </c>
      <c r="D58" s="5">
        <f t="shared" si="9"/>
        <v>0</v>
      </c>
      <c r="E58" s="5">
        <f t="shared" si="2"/>
        <v>50</v>
      </c>
      <c r="I58" s="68">
        <f>E58</f>
        <v>50</v>
      </c>
      <c r="P58" s="17">
        <f t="shared" si="3"/>
        <v>50</v>
      </c>
    </row>
    <row r="59" spans="1:16" ht="12.75">
      <c r="A59" s="27" t="s">
        <v>45</v>
      </c>
      <c r="B59">
        <v>84</v>
      </c>
      <c r="C59" s="1">
        <f t="shared" si="8"/>
        <v>0.0011919627653536155</v>
      </c>
      <c r="D59" s="5">
        <f t="shared" si="9"/>
        <v>0</v>
      </c>
      <c r="E59" s="5">
        <f t="shared" si="2"/>
        <v>84</v>
      </c>
      <c r="I59" s="68">
        <f aca="true" t="shared" si="10" ref="I59:I64">E59</f>
        <v>84</v>
      </c>
      <c r="P59" s="17">
        <f t="shared" si="3"/>
        <v>84</v>
      </c>
    </row>
    <row r="60" spans="1:16" ht="12.75">
      <c r="A60" s="27" t="s">
        <v>46</v>
      </c>
      <c r="B60"/>
      <c r="C60" s="1">
        <f t="shared" si="8"/>
        <v>0</v>
      </c>
      <c r="D60" s="5">
        <f t="shared" si="9"/>
        <v>0</v>
      </c>
      <c r="E60" s="5">
        <f t="shared" si="2"/>
        <v>0</v>
      </c>
      <c r="I60" s="68">
        <f t="shared" si="10"/>
        <v>0</v>
      </c>
      <c r="P60" s="17">
        <f t="shared" si="3"/>
        <v>0</v>
      </c>
    </row>
    <row r="61" spans="1:16" ht="12.75">
      <c r="A61" s="27" t="s">
        <v>47</v>
      </c>
      <c r="B61">
        <v>100</v>
      </c>
      <c r="C61" s="1">
        <f t="shared" si="8"/>
        <v>0.0014190032920876376</v>
      </c>
      <c r="D61" s="5">
        <f t="shared" si="9"/>
        <v>0</v>
      </c>
      <c r="E61" s="5">
        <f t="shared" si="2"/>
        <v>100</v>
      </c>
      <c r="I61" s="68">
        <f t="shared" si="10"/>
        <v>100</v>
      </c>
      <c r="P61" s="17">
        <f t="shared" si="3"/>
        <v>100</v>
      </c>
    </row>
    <row r="62" spans="1:16" ht="12.75">
      <c r="A62" s="27" t="s">
        <v>48</v>
      </c>
      <c r="B62">
        <v>193</v>
      </c>
      <c r="C62" s="1">
        <f t="shared" si="8"/>
        <v>0.002738676353729141</v>
      </c>
      <c r="D62" s="5">
        <f t="shared" si="9"/>
        <v>0</v>
      </c>
      <c r="E62" s="5">
        <f t="shared" si="2"/>
        <v>193</v>
      </c>
      <c r="I62" s="68">
        <f t="shared" si="10"/>
        <v>193</v>
      </c>
      <c r="P62" s="17">
        <f t="shared" si="3"/>
        <v>193</v>
      </c>
    </row>
    <row r="63" spans="1:16" ht="12.75">
      <c r="A63" s="27" t="s">
        <v>49</v>
      </c>
      <c r="B63">
        <v>59</v>
      </c>
      <c r="C63" s="1">
        <f t="shared" si="8"/>
        <v>0.0008372119423317062</v>
      </c>
      <c r="D63" s="5">
        <f t="shared" si="9"/>
        <v>0</v>
      </c>
      <c r="E63" s="5">
        <f t="shared" si="2"/>
        <v>59</v>
      </c>
      <c r="I63" s="68">
        <f t="shared" si="10"/>
        <v>59</v>
      </c>
      <c r="P63" s="17">
        <f t="shared" si="3"/>
        <v>59</v>
      </c>
    </row>
    <row r="64" spans="1:16" ht="12.75">
      <c r="A64" s="27" t="s">
        <v>50</v>
      </c>
      <c r="B64">
        <v>62</v>
      </c>
      <c r="C64" s="1">
        <f t="shared" si="8"/>
        <v>0.0008797820410943354</v>
      </c>
      <c r="D64" s="5">
        <f t="shared" si="9"/>
        <v>0</v>
      </c>
      <c r="E64" s="5">
        <f t="shared" si="2"/>
        <v>62</v>
      </c>
      <c r="I64" s="68">
        <f t="shared" si="10"/>
        <v>62</v>
      </c>
      <c r="P64" s="17">
        <f t="shared" si="3"/>
        <v>62</v>
      </c>
    </row>
    <row r="65" spans="1:16" ht="12.75">
      <c r="A65" s="27" t="s">
        <v>51</v>
      </c>
      <c r="B65"/>
      <c r="C65" s="1">
        <f t="shared" si="8"/>
        <v>0</v>
      </c>
      <c r="D65" s="5">
        <f t="shared" si="9"/>
        <v>0</v>
      </c>
      <c r="E65" s="5">
        <f>B65+D65</f>
        <v>0</v>
      </c>
      <c r="I65" s="68">
        <f>E65</f>
        <v>0</v>
      </c>
      <c r="P65" s="17">
        <f>E65</f>
        <v>0</v>
      </c>
    </row>
    <row r="66" spans="1:16" ht="12.75">
      <c r="A66" s="27" t="s">
        <v>52</v>
      </c>
      <c r="B66">
        <v>2</v>
      </c>
      <c r="C66" s="1">
        <f>B66/$B$140</f>
        <v>2.8380065841752754E-05</v>
      </c>
      <c r="D66" s="5">
        <f>C66*$B$143</f>
        <v>0</v>
      </c>
      <c r="E66" s="5">
        <f>B66+D66</f>
        <v>2</v>
      </c>
      <c r="I66" s="68">
        <f>E66</f>
        <v>2</v>
      </c>
      <c r="P66" s="17">
        <f>E66</f>
        <v>2</v>
      </c>
    </row>
    <row r="67" spans="1:16" ht="12.75">
      <c r="A67" s="28" t="s">
        <v>53</v>
      </c>
      <c r="B67">
        <v>11</v>
      </c>
      <c r="C67" s="1">
        <f t="shared" si="8"/>
        <v>0.00015609036212964014</v>
      </c>
      <c r="D67" s="5">
        <f t="shared" si="9"/>
        <v>0</v>
      </c>
      <c r="E67" s="5">
        <f t="shared" si="2"/>
        <v>11</v>
      </c>
      <c r="H67" s="67">
        <f>E67</f>
        <v>11</v>
      </c>
      <c r="P67" s="17">
        <f t="shared" si="3"/>
        <v>11</v>
      </c>
    </row>
    <row r="68" spans="1:16" ht="12.75">
      <c r="A68" s="27" t="s">
        <v>54</v>
      </c>
      <c r="B68">
        <v>238</v>
      </c>
      <c r="C68" s="1">
        <f t="shared" si="8"/>
        <v>0.0033772278351685775</v>
      </c>
      <c r="D68" s="5">
        <f t="shared" si="9"/>
        <v>0</v>
      </c>
      <c r="E68" s="5">
        <f t="shared" si="2"/>
        <v>238</v>
      </c>
      <c r="I68" s="68">
        <f>E68</f>
        <v>238</v>
      </c>
      <c r="P68" s="17">
        <f t="shared" si="3"/>
        <v>238</v>
      </c>
    </row>
    <row r="69" spans="1:16" ht="12.75">
      <c r="A69" s="27" t="s">
        <v>126</v>
      </c>
      <c r="B69">
        <v>19</v>
      </c>
      <c r="C69" s="1">
        <f t="shared" si="8"/>
        <v>0.00026961062549665115</v>
      </c>
      <c r="D69" s="5">
        <f t="shared" si="9"/>
        <v>0</v>
      </c>
      <c r="E69" s="5">
        <f t="shared" si="2"/>
        <v>19</v>
      </c>
      <c r="I69" s="68">
        <f>E69</f>
        <v>19</v>
      </c>
      <c r="P69" s="17">
        <f t="shared" si="3"/>
        <v>19</v>
      </c>
    </row>
    <row r="70" spans="1:16" ht="12.75">
      <c r="A70" s="27" t="s">
        <v>55</v>
      </c>
      <c r="B70">
        <v>16</v>
      </c>
      <c r="C70" s="1">
        <f t="shared" si="8"/>
        <v>0.00022704052673402204</v>
      </c>
      <c r="D70" s="5">
        <f t="shared" si="9"/>
        <v>0</v>
      </c>
      <c r="E70" s="5">
        <f t="shared" si="2"/>
        <v>16</v>
      </c>
      <c r="I70" s="68">
        <f>E70</f>
        <v>16</v>
      </c>
      <c r="P70" s="17">
        <f t="shared" si="3"/>
        <v>16</v>
      </c>
    </row>
    <row r="71" spans="1:16" ht="12.75">
      <c r="A71" s="25" t="s">
        <v>92</v>
      </c>
      <c r="B71"/>
      <c r="C71" s="1">
        <f t="shared" si="8"/>
        <v>0</v>
      </c>
      <c r="D71" s="5">
        <f t="shared" si="9"/>
        <v>0</v>
      </c>
      <c r="E71" s="5">
        <f t="shared" si="2"/>
        <v>0</v>
      </c>
      <c r="N71" s="74">
        <f>E71</f>
        <v>0</v>
      </c>
      <c r="P71" s="17">
        <f t="shared" si="3"/>
        <v>0</v>
      </c>
    </row>
    <row r="72" spans="1:16" ht="12.75">
      <c r="A72" s="28" t="s">
        <v>181</v>
      </c>
      <c r="B72">
        <v>6</v>
      </c>
      <c r="C72" s="1">
        <f t="shared" si="8"/>
        <v>8.514019752525826E-05</v>
      </c>
      <c r="D72" s="5">
        <f t="shared" si="9"/>
        <v>0</v>
      </c>
      <c r="E72" s="5">
        <f>B72+D72</f>
        <v>6</v>
      </c>
      <c r="H72" s="67">
        <f>E72</f>
        <v>6</v>
      </c>
      <c r="P72" s="17">
        <f>E72</f>
        <v>6</v>
      </c>
    </row>
    <row r="73" spans="1:16" ht="12.75">
      <c r="A73" s="27" t="s">
        <v>127</v>
      </c>
      <c r="B73">
        <v>4</v>
      </c>
      <c r="C73" s="1">
        <f t="shared" si="8"/>
        <v>5.676013168350551E-05</v>
      </c>
      <c r="D73" s="5">
        <f t="shared" si="9"/>
        <v>0</v>
      </c>
      <c r="E73" s="5">
        <f>B73+D73</f>
        <v>4</v>
      </c>
      <c r="I73" s="68">
        <f>E73</f>
        <v>4</v>
      </c>
      <c r="P73" s="17">
        <f>E73</f>
        <v>4</v>
      </c>
    </row>
    <row r="74" spans="1:16" ht="12.75">
      <c r="A74" s="28" t="s">
        <v>182</v>
      </c>
      <c r="B74"/>
      <c r="C74" s="1">
        <f t="shared" si="8"/>
        <v>0</v>
      </c>
      <c r="D74" s="5">
        <f t="shared" si="9"/>
        <v>0</v>
      </c>
      <c r="E74" s="5">
        <f t="shared" si="2"/>
        <v>0</v>
      </c>
      <c r="H74" s="67">
        <f>E74</f>
        <v>0</v>
      </c>
      <c r="P74" s="17">
        <f t="shared" si="3"/>
        <v>0</v>
      </c>
    </row>
    <row r="75" spans="1:16" ht="12.75">
      <c r="A75" s="28" t="s">
        <v>56</v>
      </c>
      <c r="B75">
        <v>13</v>
      </c>
      <c r="C75" s="1">
        <f t="shared" si="8"/>
        <v>0.0001844704279713929</v>
      </c>
      <c r="D75" s="5">
        <f t="shared" si="9"/>
        <v>0</v>
      </c>
      <c r="E75" s="5">
        <f>B75+D75</f>
        <v>13</v>
      </c>
      <c r="H75" s="67">
        <f>E75</f>
        <v>13</v>
      </c>
      <c r="P75" s="17">
        <f t="shared" si="3"/>
        <v>13</v>
      </c>
    </row>
    <row r="76" spans="1:16" ht="12.75">
      <c r="A76" s="28" t="s">
        <v>57</v>
      </c>
      <c r="B76">
        <v>3</v>
      </c>
      <c r="C76" s="1">
        <f t="shared" si="8"/>
        <v>4.257009876262913E-05</v>
      </c>
      <c r="D76" s="5">
        <f t="shared" si="9"/>
        <v>0</v>
      </c>
      <c r="E76" s="5">
        <f t="shared" si="2"/>
        <v>3</v>
      </c>
      <c r="H76" s="67">
        <f>E76</f>
        <v>3</v>
      </c>
      <c r="P76" s="17">
        <f t="shared" si="3"/>
        <v>3</v>
      </c>
    </row>
    <row r="77" spans="1:16" ht="12.75">
      <c r="A77" s="28" t="s">
        <v>111</v>
      </c>
      <c r="B77"/>
      <c r="C77" s="1">
        <f t="shared" si="8"/>
        <v>0</v>
      </c>
      <c r="D77" s="5">
        <f t="shared" si="9"/>
        <v>0</v>
      </c>
      <c r="E77" s="5">
        <f t="shared" si="2"/>
        <v>0</v>
      </c>
      <c r="H77" s="67">
        <f>E77</f>
        <v>0</v>
      </c>
      <c r="P77" s="17">
        <f t="shared" si="3"/>
        <v>0</v>
      </c>
    </row>
    <row r="78" spans="1:16" ht="12.75">
      <c r="A78" s="27" t="s">
        <v>58</v>
      </c>
      <c r="B78">
        <v>279</v>
      </c>
      <c r="C78" s="1">
        <f t="shared" si="8"/>
        <v>0.003959019184924509</v>
      </c>
      <c r="D78" s="5">
        <f t="shared" si="9"/>
        <v>0</v>
      </c>
      <c r="E78" s="5">
        <f t="shared" si="2"/>
        <v>279</v>
      </c>
      <c r="I78" s="68">
        <f>E78</f>
        <v>279</v>
      </c>
      <c r="P78" s="17">
        <f t="shared" si="3"/>
        <v>279</v>
      </c>
    </row>
    <row r="79" spans="1:16" ht="12.75">
      <c r="A79" s="27" t="s">
        <v>128</v>
      </c>
      <c r="B79"/>
      <c r="C79" s="1">
        <f t="shared" si="8"/>
        <v>0</v>
      </c>
      <c r="D79" s="5">
        <f t="shared" si="9"/>
        <v>0</v>
      </c>
      <c r="E79" s="5">
        <f t="shared" si="2"/>
        <v>0</v>
      </c>
      <c r="I79" s="68">
        <f>E79</f>
        <v>0</v>
      </c>
      <c r="P79" s="17">
        <f t="shared" si="3"/>
        <v>0</v>
      </c>
    </row>
    <row r="80" spans="1:16" ht="12.75">
      <c r="A80" s="27" t="s">
        <v>60</v>
      </c>
      <c r="B80">
        <v>10</v>
      </c>
      <c r="C80" s="1">
        <f t="shared" si="8"/>
        <v>0.00014190032920876377</v>
      </c>
      <c r="D80" s="5">
        <f t="shared" si="9"/>
        <v>0</v>
      </c>
      <c r="E80" s="5">
        <f t="shared" si="2"/>
        <v>10</v>
      </c>
      <c r="I80" s="68">
        <f>E80</f>
        <v>10</v>
      </c>
      <c r="P80" s="17">
        <f t="shared" si="3"/>
        <v>10</v>
      </c>
    </row>
    <row r="81" spans="1:16" ht="12.75">
      <c r="A81" s="27" t="s">
        <v>165</v>
      </c>
      <c r="B81">
        <v>1</v>
      </c>
      <c r="C81" s="1">
        <f t="shared" si="8"/>
        <v>1.4190032920876377E-05</v>
      </c>
      <c r="D81" s="5">
        <f t="shared" si="9"/>
        <v>0</v>
      </c>
      <c r="E81" s="5">
        <f t="shared" si="2"/>
        <v>1</v>
      </c>
      <c r="I81" s="68">
        <f>E81</f>
        <v>1</v>
      </c>
      <c r="P81" s="17">
        <f t="shared" si="3"/>
        <v>1</v>
      </c>
    </row>
    <row r="82" spans="1:16" ht="12.75">
      <c r="A82" s="27" t="s">
        <v>130</v>
      </c>
      <c r="B82"/>
      <c r="C82" s="1">
        <f t="shared" si="8"/>
        <v>0</v>
      </c>
      <c r="D82" s="5">
        <f t="shared" si="9"/>
        <v>0</v>
      </c>
      <c r="E82" s="5">
        <f t="shared" si="2"/>
        <v>0</v>
      </c>
      <c r="I82" s="68">
        <f>E82</f>
        <v>0</v>
      </c>
      <c r="P82" s="17">
        <f t="shared" si="3"/>
        <v>0</v>
      </c>
    </row>
    <row r="83" spans="1:16" ht="12.75">
      <c r="A83" s="28" t="s">
        <v>103</v>
      </c>
      <c r="B83">
        <v>1</v>
      </c>
      <c r="C83" s="1">
        <f t="shared" si="8"/>
        <v>1.4190032920876377E-05</v>
      </c>
      <c r="D83" s="5">
        <f t="shared" si="9"/>
        <v>0</v>
      </c>
      <c r="E83" s="5">
        <f t="shared" si="2"/>
        <v>1</v>
      </c>
      <c r="H83" s="67">
        <f>E83</f>
        <v>1</v>
      </c>
      <c r="P83" s="17">
        <f aca="true" t="shared" si="11" ref="P83:P138">E83</f>
        <v>1</v>
      </c>
    </row>
    <row r="84" spans="1:16" ht="12.75">
      <c r="A84" s="27" t="s">
        <v>61</v>
      </c>
      <c r="B84">
        <v>25</v>
      </c>
      <c r="C84" s="1">
        <f t="shared" si="8"/>
        <v>0.0003547508230219094</v>
      </c>
      <c r="D84" s="5">
        <f t="shared" si="9"/>
        <v>0</v>
      </c>
      <c r="E84" s="5">
        <f t="shared" si="2"/>
        <v>25</v>
      </c>
      <c r="I84" s="68">
        <f>E84</f>
        <v>25</v>
      </c>
      <c r="P84" s="17">
        <f t="shared" si="11"/>
        <v>25</v>
      </c>
    </row>
    <row r="85" spans="1:16" ht="12.75">
      <c r="A85" s="27" t="s">
        <v>62</v>
      </c>
      <c r="B85">
        <v>3</v>
      </c>
      <c r="C85" s="1">
        <f t="shared" si="8"/>
        <v>4.257009876262913E-05</v>
      </c>
      <c r="D85" s="5">
        <f t="shared" si="9"/>
        <v>0</v>
      </c>
      <c r="E85" s="5">
        <f t="shared" si="2"/>
        <v>3</v>
      </c>
      <c r="I85" s="68">
        <f>E85</f>
        <v>3</v>
      </c>
      <c r="P85" s="17">
        <f t="shared" si="11"/>
        <v>3</v>
      </c>
    </row>
    <row r="86" spans="1:16" ht="12.75">
      <c r="A86" s="28" t="s">
        <v>112</v>
      </c>
      <c r="B86">
        <v>163</v>
      </c>
      <c r="C86" s="1">
        <f t="shared" si="8"/>
        <v>0.0023129753661028495</v>
      </c>
      <c r="D86" s="5">
        <f t="shared" si="9"/>
        <v>0</v>
      </c>
      <c r="E86" s="5">
        <f t="shared" si="2"/>
        <v>163</v>
      </c>
      <c r="H86" s="67">
        <f>E86</f>
        <v>163</v>
      </c>
      <c r="P86" s="17">
        <f t="shared" si="11"/>
        <v>163</v>
      </c>
    </row>
    <row r="87" spans="1:16" ht="12.75">
      <c r="A87" s="27" t="s">
        <v>113</v>
      </c>
      <c r="B87">
        <v>5</v>
      </c>
      <c r="C87" s="1">
        <f t="shared" si="8"/>
        <v>7.095016460438189E-05</v>
      </c>
      <c r="D87" s="5">
        <f t="shared" si="9"/>
        <v>0</v>
      </c>
      <c r="E87" s="5">
        <f t="shared" si="2"/>
        <v>5</v>
      </c>
      <c r="I87" s="68">
        <f>E87</f>
        <v>5</v>
      </c>
      <c r="P87" s="17">
        <f t="shared" si="11"/>
        <v>5</v>
      </c>
    </row>
    <row r="88" spans="1:16" ht="12.75">
      <c r="A88" s="28" t="s">
        <v>63</v>
      </c>
      <c r="B88">
        <v>56</v>
      </c>
      <c r="C88" s="1">
        <f t="shared" si="8"/>
        <v>0.0007946418435690771</v>
      </c>
      <c r="D88" s="5">
        <f t="shared" si="9"/>
        <v>0</v>
      </c>
      <c r="E88" s="5">
        <f t="shared" si="2"/>
        <v>56</v>
      </c>
      <c r="H88" s="67">
        <f>E88</f>
        <v>56</v>
      </c>
      <c r="I88" s="6"/>
      <c r="P88" s="17">
        <f t="shared" si="11"/>
        <v>56</v>
      </c>
    </row>
    <row r="89" spans="1:16" ht="12.75">
      <c r="A89" s="27" t="s">
        <v>104</v>
      </c>
      <c r="B89">
        <v>2</v>
      </c>
      <c r="C89" s="1">
        <f t="shared" si="8"/>
        <v>2.8380065841752754E-05</v>
      </c>
      <c r="D89" s="5">
        <f t="shared" si="9"/>
        <v>0</v>
      </c>
      <c r="E89" s="5">
        <f t="shared" si="2"/>
        <v>2</v>
      </c>
      <c r="I89" s="68">
        <f>E89</f>
        <v>2</v>
      </c>
      <c r="P89" s="17">
        <f t="shared" si="11"/>
        <v>2</v>
      </c>
    </row>
    <row r="90" spans="1:16" ht="12.75">
      <c r="A90" s="27" t="s">
        <v>64</v>
      </c>
      <c r="B90">
        <v>16</v>
      </c>
      <c r="C90" s="1">
        <f t="shared" si="8"/>
        <v>0.00022704052673402204</v>
      </c>
      <c r="D90" s="5">
        <f t="shared" si="9"/>
        <v>0</v>
      </c>
      <c r="E90" s="5">
        <f t="shared" si="2"/>
        <v>16</v>
      </c>
      <c r="I90" s="68">
        <f>E90</f>
        <v>16</v>
      </c>
      <c r="P90" s="17">
        <f t="shared" si="11"/>
        <v>16</v>
      </c>
    </row>
    <row r="91" spans="1:16" ht="12.75">
      <c r="A91" s="27" t="s">
        <v>65</v>
      </c>
      <c r="B91"/>
      <c r="C91" s="1">
        <f t="shared" si="8"/>
        <v>0</v>
      </c>
      <c r="D91" s="5">
        <f t="shared" si="9"/>
        <v>0</v>
      </c>
      <c r="E91" s="5">
        <f t="shared" si="2"/>
        <v>0</v>
      </c>
      <c r="I91" s="68">
        <f>E91</f>
        <v>0</v>
      </c>
      <c r="P91" s="17">
        <f t="shared" si="11"/>
        <v>0</v>
      </c>
    </row>
    <row r="92" spans="1:16" ht="12.75">
      <c r="A92" s="28" t="s">
        <v>66</v>
      </c>
      <c r="B92">
        <v>174</v>
      </c>
      <c r="C92" s="1">
        <f t="shared" si="8"/>
        <v>0.0024690657282324894</v>
      </c>
      <c r="D92" s="5">
        <f t="shared" si="9"/>
        <v>0</v>
      </c>
      <c r="E92" s="5">
        <f t="shared" si="2"/>
        <v>174</v>
      </c>
      <c r="H92" s="67">
        <f>E92</f>
        <v>174</v>
      </c>
      <c r="P92" s="17">
        <f t="shared" si="11"/>
        <v>174</v>
      </c>
    </row>
    <row r="93" spans="1:16" ht="12.75">
      <c r="A93" s="28" t="s">
        <v>67</v>
      </c>
      <c r="B93">
        <v>91</v>
      </c>
      <c r="C93" s="1">
        <f t="shared" si="8"/>
        <v>0.0012912929957997503</v>
      </c>
      <c r="D93" s="5">
        <f t="shared" si="9"/>
        <v>0</v>
      </c>
      <c r="E93" s="5">
        <f t="shared" si="2"/>
        <v>91</v>
      </c>
      <c r="H93" s="67">
        <f aca="true" t="shared" si="12" ref="H93:H99">E93</f>
        <v>91</v>
      </c>
      <c r="P93" s="17">
        <f t="shared" si="11"/>
        <v>91</v>
      </c>
    </row>
    <row r="94" spans="1:16" ht="12.75">
      <c r="A94" s="28" t="s">
        <v>115</v>
      </c>
      <c r="B94"/>
      <c r="C94" s="1">
        <f t="shared" si="8"/>
        <v>0</v>
      </c>
      <c r="D94" s="5">
        <f t="shared" si="9"/>
        <v>0</v>
      </c>
      <c r="E94" s="5">
        <f t="shared" si="2"/>
        <v>0</v>
      </c>
      <c r="H94" s="67">
        <f t="shared" si="12"/>
        <v>0</v>
      </c>
      <c r="P94" s="17">
        <f t="shared" si="11"/>
        <v>0</v>
      </c>
    </row>
    <row r="95" spans="1:16" ht="12.75">
      <c r="A95" s="28" t="s">
        <v>68</v>
      </c>
      <c r="B95">
        <v>76</v>
      </c>
      <c r="C95" s="1">
        <f t="shared" si="8"/>
        <v>0.0010784425019866046</v>
      </c>
      <c r="D95" s="5">
        <f t="shared" si="9"/>
        <v>0</v>
      </c>
      <c r="E95" s="5">
        <f t="shared" si="2"/>
        <v>76</v>
      </c>
      <c r="H95" s="67">
        <f t="shared" si="12"/>
        <v>76</v>
      </c>
      <c r="P95" s="17">
        <f t="shared" si="11"/>
        <v>76</v>
      </c>
    </row>
    <row r="96" spans="1:16" ht="12.75">
      <c r="A96" s="28" t="s">
        <v>69</v>
      </c>
      <c r="B96">
        <v>33</v>
      </c>
      <c r="C96" s="1">
        <f t="shared" si="8"/>
        <v>0.0004682710863889204</v>
      </c>
      <c r="D96" s="5">
        <f t="shared" si="9"/>
        <v>0</v>
      </c>
      <c r="E96" s="5">
        <f t="shared" si="2"/>
        <v>33</v>
      </c>
      <c r="H96" s="67">
        <f t="shared" si="12"/>
        <v>33</v>
      </c>
      <c r="P96" s="17">
        <f t="shared" si="11"/>
        <v>33</v>
      </c>
    </row>
    <row r="97" spans="1:16" ht="12.75">
      <c r="A97" s="28" t="s">
        <v>70</v>
      </c>
      <c r="B97">
        <v>50</v>
      </c>
      <c r="C97" s="1">
        <f t="shared" si="8"/>
        <v>0.0007095016460438188</v>
      </c>
      <c r="D97" s="5">
        <f t="shared" si="9"/>
        <v>0</v>
      </c>
      <c r="E97" s="5">
        <f t="shared" si="2"/>
        <v>50</v>
      </c>
      <c r="H97" s="67">
        <f t="shared" si="12"/>
        <v>50</v>
      </c>
      <c r="P97" s="17">
        <f t="shared" si="11"/>
        <v>50</v>
      </c>
    </row>
    <row r="98" spans="1:16" ht="12.75">
      <c r="A98" s="28" t="s">
        <v>71</v>
      </c>
      <c r="B98">
        <v>53</v>
      </c>
      <c r="C98" s="1">
        <f t="shared" si="8"/>
        <v>0.000752071744806448</v>
      </c>
      <c r="D98" s="5">
        <f t="shared" si="9"/>
        <v>0</v>
      </c>
      <c r="E98" s="5">
        <f t="shared" si="2"/>
        <v>53</v>
      </c>
      <c r="H98" s="67">
        <f t="shared" si="12"/>
        <v>53</v>
      </c>
      <c r="P98" s="17">
        <f t="shared" si="11"/>
        <v>53</v>
      </c>
    </row>
    <row r="99" spans="1:16" ht="12.75">
      <c r="A99" s="28" t="s">
        <v>116</v>
      </c>
      <c r="B99"/>
      <c r="C99" s="1">
        <f t="shared" si="8"/>
        <v>0</v>
      </c>
      <c r="D99" s="5">
        <f t="shared" si="9"/>
        <v>0</v>
      </c>
      <c r="E99" s="5">
        <f t="shared" si="2"/>
        <v>0</v>
      </c>
      <c r="H99" s="67">
        <f t="shared" si="12"/>
        <v>0</v>
      </c>
      <c r="P99" s="17">
        <f t="shared" si="11"/>
        <v>0</v>
      </c>
    </row>
    <row r="100" spans="1:16" ht="12.75">
      <c r="A100" s="27" t="s">
        <v>131</v>
      </c>
      <c r="B100">
        <v>16</v>
      </c>
      <c r="C100" s="1">
        <f t="shared" si="8"/>
        <v>0.00022704052673402204</v>
      </c>
      <c r="D100" s="5">
        <f t="shared" si="9"/>
        <v>0</v>
      </c>
      <c r="E100" s="5">
        <f t="shared" si="2"/>
        <v>16</v>
      </c>
      <c r="I100" s="68">
        <f>E100</f>
        <v>16</v>
      </c>
      <c r="P100" s="17">
        <f t="shared" si="11"/>
        <v>16</v>
      </c>
    </row>
    <row r="101" spans="1:16" ht="12.75">
      <c r="A101" s="27" t="s">
        <v>72</v>
      </c>
      <c r="B101">
        <v>10</v>
      </c>
      <c r="C101" s="1">
        <f t="shared" si="8"/>
        <v>0.00014190032920876377</v>
      </c>
      <c r="D101" s="5">
        <f t="shared" si="9"/>
        <v>0</v>
      </c>
      <c r="E101" s="5">
        <f>B101+D101</f>
        <v>10</v>
      </c>
      <c r="I101" s="68">
        <f>E101</f>
        <v>10</v>
      </c>
      <c r="P101" s="17">
        <f>E101</f>
        <v>10</v>
      </c>
    </row>
    <row r="102" spans="1:16" ht="12.75">
      <c r="A102" s="27" t="s">
        <v>117</v>
      </c>
      <c r="B102">
        <v>15</v>
      </c>
      <c r="C102" s="1">
        <f t="shared" si="8"/>
        <v>0.00021285049381314564</v>
      </c>
      <c r="D102" s="5">
        <f t="shared" si="9"/>
        <v>0</v>
      </c>
      <c r="E102" s="5">
        <f t="shared" si="2"/>
        <v>15</v>
      </c>
      <c r="I102" s="68">
        <f aca="true" t="shared" si="13" ref="I102:I114">E102</f>
        <v>15</v>
      </c>
      <c r="P102" s="17">
        <f t="shared" si="11"/>
        <v>15</v>
      </c>
    </row>
    <row r="103" spans="1:16" ht="12.75">
      <c r="A103" s="27" t="s">
        <v>73</v>
      </c>
      <c r="B103">
        <v>2</v>
      </c>
      <c r="C103" s="1">
        <f aca="true" t="shared" si="14" ref="C103:C138">B103/$B$140</f>
        <v>2.8380065841752754E-05</v>
      </c>
      <c r="D103" s="5">
        <f aca="true" t="shared" si="15" ref="D103:D138">C103*$B$143</f>
        <v>0</v>
      </c>
      <c r="E103" s="5">
        <f t="shared" si="2"/>
        <v>2</v>
      </c>
      <c r="I103" s="68">
        <f t="shared" si="13"/>
        <v>2</v>
      </c>
      <c r="P103" s="17">
        <f t="shared" si="11"/>
        <v>2</v>
      </c>
    </row>
    <row r="104" spans="1:16" ht="12.75">
      <c r="A104" s="27" t="s">
        <v>74</v>
      </c>
      <c r="B104">
        <v>1</v>
      </c>
      <c r="C104" s="1">
        <f>B104/$B$140</f>
        <v>1.4190032920876377E-05</v>
      </c>
      <c r="D104" s="5">
        <f>C104*$B$143</f>
        <v>0</v>
      </c>
      <c r="E104" s="5">
        <f>B104+D104</f>
        <v>1</v>
      </c>
      <c r="I104" s="68">
        <f>E104</f>
        <v>1</v>
      </c>
      <c r="P104" s="17">
        <f>E104</f>
        <v>1</v>
      </c>
    </row>
    <row r="105" spans="1:16" ht="12.75">
      <c r="A105" s="27" t="s">
        <v>75</v>
      </c>
      <c r="B105"/>
      <c r="C105" s="1">
        <f t="shared" si="14"/>
        <v>0</v>
      </c>
      <c r="D105" s="5">
        <f t="shared" si="15"/>
        <v>0</v>
      </c>
      <c r="E105" s="5">
        <f t="shared" si="2"/>
        <v>0</v>
      </c>
      <c r="I105" s="68">
        <f t="shared" si="13"/>
        <v>0</v>
      </c>
      <c r="P105" s="17">
        <f t="shared" si="11"/>
        <v>0</v>
      </c>
    </row>
    <row r="106" spans="1:16" ht="12.75">
      <c r="A106" s="27" t="s">
        <v>76</v>
      </c>
      <c r="B106">
        <v>41</v>
      </c>
      <c r="C106" s="1">
        <f t="shared" si="14"/>
        <v>0.0005817913497559315</v>
      </c>
      <c r="D106" s="5">
        <f t="shared" si="15"/>
        <v>0</v>
      </c>
      <c r="E106" s="5">
        <f t="shared" si="2"/>
        <v>41</v>
      </c>
      <c r="I106" s="68">
        <f t="shared" si="13"/>
        <v>41</v>
      </c>
      <c r="P106" s="17">
        <f t="shared" si="11"/>
        <v>41</v>
      </c>
    </row>
    <row r="107" spans="1:16" ht="12.75">
      <c r="A107" s="27" t="s">
        <v>77</v>
      </c>
      <c r="B107">
        <v>93</v>
      </c>
      <c r="C107" s="1">
        <f t="shared" si="14"/>
        <v>0.001319673061641503</v>
      </c>
      <c r="D107" s="5">
        <f t="shared" si="15"/>
        <v>0</v>
      </c>
      <c r="E107" s="5">
        <f t="shared" si="2"/>
        <v>93</v>
      </c>
      <c r="I107" s="68">
        <f t="shared" si="13"/>
        <v>93</v>
      </c>
      <c r="P107" s="17">
        <f t="shared" si="11"/>
        <v>93</v>
      </c>
    </row>
    <row r="108" spans="1:16" ht="12.75">
      <c r="A108" s="27" t="s">
        <v>118</v>
      </c>
      <c r="B108">
        <v>1</v>
      </c>
      <c r="C108" s="1">
        <f t="shared" si="14"/>
        <v>1.4190032920876377E-05</v>
      </c>
      <c r="D108" s="5">
        <f t="shared" si="15"/>
        <v>0</v>
      </c>
      <c r="E108" s="5">
        <f t="shared" si="2"/>
        <v>1</v>
      </c>
      <c r="I108" s="68">
        <f t="shared" si="13"/>
        <v>1</v>
      </c>
      <c r="P108" s="17">
        <f t="shared" si="11"/>
        <v>1</v>
      </c>
    </row>
    <row r="109" spans="1:16" ht="12.75">
      <c r="A109" s="27" t="s">
        <v>93</v>
      </c>
      <c r="B109"/>
      <c r="C109" s="1">
        <f>B109/$B$140</f>
        <v>0</v>
      </c>
      <c r="D109" s="5">
        <f>C109*$B$143</f>
        <v>0</v>
      </c>
      <c r="E109" s="5">
        <f>B109+D109</f>
        <v>0</v>
      </c>
      <c r="I109" s="68">
        <f>E109</f>
        <v>0</v>
      </c>
      <c r="P109" s="17">
        <f>E109</f>
        <v>0</v>
      </c>
    </row>
    <row r="110" spans="1:16" ht="12.75">
      <c r="A110" s="27" t="s">
        <v>119</v>
      </c>
      <c r="B110"/>
      <c r="C110" s="1">
        <f t="shared" si="14"/>
        <v>0</v>
      </c>
      <c r="D110" s="5">
        <f t="shared" si="15"/>
        <v>0</v>
      </c>
      <c r="E110" s="5">
        <f t="shared" si="2"/>
        <v>0</v>
      </c>
      <c r="I110" s="68">
        <f t="shared" si="13"/>
        <v>0</v>
      </c>
      <c r="P110" s="17">
        <f t="shared" si="11"/>
        <v>0</v>
      </c>
    </row>
    <row r="111" spans="1:16" ht="12.75">
      <c r="A111" s="27" t="s">
        <v>120</v>
      </c>
      <c r="B111">
        <v>12</v>
      </c>
      <c r="C111" s="1">
        <f t="shared" si="14"/>
        <v>0.00017028039505051653</v>
      </c>
      <c r="D111" s="5">
        <f t="shared" si="15"/>
        <v>0</v>
      </c>
      <c r="E111" s="5">
        <f t="shared" si="2"/>
        <v>12</v>
      </c>
      <c r="I111" s="68">
        <f t="shared" si="13"/>
        <v>12</v>
      </c>
      <c r="P111" s="17">
        <f t="shared" si="11"/>
        <v>12</v>
      </c>
    </row>
    <row r="112" spans="1:16" ht="12.75">
      <c r="A112" s="27" t="s">
        <v>121</v>
      </c>
      <c r="B112">
        <v>1</v>
      </c>
      <c r="C112" s="1">
        <f t="shared" si="14"/>
        <v>1.4190032920876377E-05</v>
      </c>
      <c r="D112" s="5">
        <f t="shared" si="15"/>
        <v>0</v>
      </c>
      <c r="E112" s="5">
        <f t="shared" si="2"/>
        <v>1</v>
      </c>
      <c r="I112" s="68">
        <f t="shared" si="13"/>
        <v>1</v>
      </c>
      <c r="P112" s="17">
        <f t="shared" si="11"/>
        <v>1</v>
      </c>
    </row>
    <row r="113" spans="1:16" ht="12.75">
      <c r="A113" s="27" t="s">
        <v>139</v>
      </c>
      <c r="B113"/>
      <c r="C113" s="1">
        <f>B113/$B$140</f>
        <v>0</v>
      </c>
      <c r="D113" s="5">
        <f>C113*$B$143</f>
        <v>0</v>
      </c>
      <c r="E113" s="5">
        <f>B113+D113</f>
        <v>0</v>
      </c>
      <c r="I113" s="68">
        <f>E113</f>
        <v>0</v>
      </c>
      <c r="P113" s="17">
        <f>E113</f>
        <v>0</v>
      </c>
    </row>
    <row r="114" spans="1:16" ht="12.75">
      <c r="A114" s="27" t="s">
        <v>78</v>
      </c>
      <c r="B114">
        <v>11</v>
      </c>
      <c r="C114" s="1">
        <f t="shared" si="14"/>
        <v>0.00015609036212964014</v>
      </c>
      <c r="D114" s="5">
        <f t="shared" si="15"/>
        <v>0</v>
      </c>
      <c r="E114" s="5">
        <f t="shared" si="2"/>
        <v>11</v>
      </c>
      <c r="I114" s="68">
        <f t="shared" si="13"/>
        <v>11</v>
      </c>
      <c r="P114" s="17">
        <f t="shared" si="11"/>
        <v>11</v>
      </c>
    </row>
    <row r="115" spans="1:16" ht="12.75">
      <c r="A115" s="81" t="s">
        <v>204</v>
      </c>
      <c r="B115">
        <v>1</v>
      </c>
      <c r="C115" s="1">
        <f>B115/$B$140</f>
        <v>1.4190032920876377E-05</v>
      </c>
      <c r="D115" s="5">
        <f>C115*$B$143</f>
        <v>0</v>
      </c>
      <c r="E115" s="5">
        <f>B115+D115</f>
        <v>1</v>
      </c>
      <c r="L115" s="80">
        <f>E115</f>
        <v>1</v>
      </c>
      <c r="P115" s="17">
        <f>E115</f>
        <v>1</v>
      </c>
    </row>
    <row r="116" spans="1:16" ht="12.75">
      <c r="A116" s="31" t="s">
        <v>94</v>
      </c>
      <c r="B116"/>
      <c r="C116" s="1">
        <f>B116/$B$140</f>
        <v>0</v>
      </c>
      <c r="D116" s="5">
        <f>C116*$B$143</f>
        <v>0</v>
      </c>
      <c r="E116" s="5">
        <f>B116+D116</f>
        <v>0</v>
      </c>
      <c r="L116" s="72">
        <f>E116</f>
        <v>0</v>
      </c>
      <c r="P116" s="17">
        <f>E116</f>
        <v>0</v>
      </c>
    </row>
    <row r="117" spans="1:16" ht="12.75">
      <c r="A117" s="31" t="s">
        <v>220</v>
      </c>
      <c r="B117">
        <v>4</v>
      </c>
      <c r="C117" s="1">
        <f>B117/$B$140</f>
        <v>5.676013168350551E-05</v>
      </c>
      <c r="D117" s="5">
        <f>C117*$B$143</f>
        <v>0</v>
      </c>
      <c r="E117" s="5">
        <f>B117+D117</f>
        <v>4</v>
      </c>
      <c r="L117" s="72">
        <f>E117</f>
        <v>4</v>
      </c>
      <c r="P117" s="17">
        <f>E117</f>
        <v>4</v>
      </c>
    </row>
    <row r="118" spans="1:16" ht="12.75">
      <c r="A118" s="41" t="s">
        <v>95</v>
      </c>
      <c r="B118"/>
      <c r="C118" s="1">
        <f t="shared" si="14"/>
        <v>0</v>
      </c>
      <c r="D118" s="5">
        <f t="shared" si="15"/>
        <v>0</v>
      </c>
      <c r="E118" s="5">
        <f t="shared" si="2"/>
        <v>0</v>
      </c>
      <c r="J118" s="71">
        <f>E118</f>
        <v>0</v>
      </c>
      <c r="P118" s="17">
        <f t="shared" si="11"/>
        <v>0</v>
      </c>
    </row>
    <row r="119" spans="1:16" ht="12.75">
      <c r="A119" s="41" t="s">
        <v>187</v>
      </c>
      <c r="B119">
        <v>5</v>
      </c>
      <c r="C119" s="1">
        <f t="shared" si="14"/>
        <v>7.095016460438189E-05</v>
      </c>
      <c r="D119" s="5">
        <f t="shared" si="15"/>
        <v>0</v>
      </c>
      <c r="E119" s="5">
        <f t="shared" si="2"/>
        <v>5</v>
      </c>
      <c r="J119" s="71">
        <f>E119</f>
        <v>5</v>
      </c>
      <c r="P119" s="17">
        <f t="shared" si="11"/>
        <v>5</v>
      </c>
    </row>
    <row r="120" spans="1:16" ht="12.75">
      <c r="A120" s="41" t="s">
        <v>105</v>
      </c>
      <c r="B120"/>
      <c r="C120" s="1">
        <f t="shared" si="14"/>
        <v>0</v>
      </c>
      <c r="D120" s="5">
        <f t="shared" si="15"/>
        <v>0</v>
      </c>
      <c r="E120" s="5">
        <f>B120+D120</f>
        <v>0</v>
      </c>
      <c r="J120" s="71">
        <f>E120</f>
        <v>0</v>
      </c>
      <c r="P120" s="17">
        <f t="shared" si="11"/>
        <v>0</v>
      </c>
    </row>
    <row r="121" spans="1:16" ht="12.75">
      <c r="A121" s="41" t="s">
        <v>185</v>
      </c>
      <c r="B121"/>
      <c r="C121" s="1">
        <f t="shared" si="14"/>
        <v>0</v>
      </c>
      <c r="D121" s="5">
        <f t="shared" si="15"/>
        <v>0</v>
      </c>
      <c r="E121" s="5">
        <f>B121+D121</f>
        <v>0</v>
      </c>
      <c r="J121" s="71">
        <f>E121</f>
        <v>0</v>
      </c>
      <c r="P121" s="17">
        <f t="shared" si="11"/>
        <v>0</v>
      </c>
    </row>
    <row r="122" spans="1:16" ht="12.75">
      <c r="A122" s="43" t="s">
        <v>198</v>
      </c>
      <c r="B122"/>
      <c r="C122" s="1">
        <f>B122/$B$140</f>
        <v>0</v>
      </c>
      <c r="D122" s="5">
        <f>C122*$B$143</f>
        <v>0</v>
      </c>
      <c r="E122" s="5">
        <f>B122+D122</f>
        <v>0</v>
      </c>
      <c r="J122" s="6"/>
      <c r="K122" s="73">
        <f>E122</f>
        <v>0</v>
      </c>
      <c r="P122" s="17">
        <f>E122</f>
        <v>0</v>
      </c>
    </row>
    <row r="123" spans="1:16" ht="12.75">
      <c r="A123" s="41" t="s">
        <v>98</v>
      </c>
      <c r="B123"/>
      <c r="C123" s="1">
        <f t="shared" si="14"/>
        <v>0</v>
      </c>
      <c r="D123" s="5">
        <f t="shared" si="15"/>
        <v>0</v>
      </c>
      <c r="E123" s="5">
        <f t="shared" si="2"/>
        <v>0</v>
      </c>
      <c r="J123" s="71">
        <f>E123</f>
        <v>0</v>
      </c>
      <c r="P123" s="17">
        <f t="shared" si="11"/>
        <v>0</v>
      </c>
    </row>
    <row r="124" spans="1:16" ht="12.75">
      <c r="A124" s="43" t="s">
        <v>99</v>
      </c>
      <c r="B124"/>
      <c r="C124" s="1">
        <f t="shared" si="14"/>
        <v>0</v>
      </c>
      <c r="D124" s="5">
        <f t="shared" si="15"/>
        <v>0</v>
      </c>
      <c r="E124" s="5">
        <f t="shared" si="2"/>
        <v>0</v>
      </c>
      <c r="J124" s="6"/>
      <c r="K124" s="73">
        <f>E124</f>
        <v>0</v>
      </c>
      <c r="P124" s="17">
        <f t="shared" si="11"/>
        <v>0</v>
      </c>
    </row>
    <row r="125" spans="1:16" ht="12.75">
      <c r="A125" s="43" t="s">
        <v>233</v>
      </c>
      <c r="B125">
        <v>2</v>
      </c>
      <c r="C125" s="1">
        <f>B125/$B$140</f>
        <v>2.8380065841752754E-05</v>
      </c>
      <c r="D125" s="5">
        <f>C125*$B$143</f>
        <v>0</v>
      </c>
      <c r="E125" s="5">
        <f>B125+D125</f>
        <v>2</v>
      </c>
      <c r="J125" s="6"/>
      <c r="K125" s="73">
        <f>E125</f>
        <v>2</v>
      </c>
      <c r="P125" s="17">
        <f>E125</f>
        <v>2</v>
      </c>
    </row>
    <row r="126" spans="1:16" ht="12.75">
      <c r="A126" s="31" t="s">
        <v>79</v>
      </c>
      <c r="B126">
        <v>307</v>
      </c>
      <c r="C126" s="1">
        <f t="shared" si="14"/>
        <v>0.004356340106709047</v>
      </c>
      <c r="D126" s="5">
        <f t="shared" si="15"/>
        <v>0</v>
      </c>
      <c r="E126" s="5">
        <f t="shared" si="2"/>
        <v>307</v>
      </c>
      <c r="L126" s="72">
        <f>E126</f>
        <v>307</v>
      </c>
      <c r="P126" s="17">
        <f t="shared" si="11"/>
        <v>307</v>
      </c>
    </row>
    <row r="127" spans="1:16" ht="12.75">
      <c r="A127" s="31" t="s">
        <v>100</v>
      </c>
      <c r="B127"/>
      <c r="C127" s="1">
        <f t="shared" si="14"/>
        <v>0</v>
      </c>
      <c r="D127" s="5">
        <f t="shared" si="15"/>
        <v>0</v>
      </c>
      <c r="E127" s="5">
        <f t="shared" si="2"/>
        <v>0</v>
      </c>
      <c r="L127" s="72">
        <f>E127</f>
        <v>0</v>
      </c>
      <c r="P127" s="17">
        <f t="shared" si="11"/>
        <v>0</v>
      </c>
    </row>
    <row r="128" spans="1:16" ht="12.75">
      <c r="A128" s="31" t="s">
        <v>199</v>
      </c>
      <c r="B128"/>
      <c r="C128" s="1">
        <f>B128/$B$140</f>
        <v>0</v>
      </c>
      <c r="D128" s="5">
        <f>C128*$B$143</f>
        <v>0</v>
      </c>
      <c r="E128" s="5">
        <f>B128+D128</f>
        <v>0</v>
      </c>
      <c r="L128" s="72">
        <f>E128</f>
        <v>0</v>
      </c>
      <c r="P128" s="17">
        <f>E128</f>
        <v>0</v>
      </c>
    </row>
    <row r="129" spans="1:16" ht="12.75">
      <c r="A129" s="31" t="s">
        <v>141</v>
      </c>
      <c r="B129">
        <v>3</v>
      </c>
      <c r="C129" s="1">
        <f>B129/$B$140</f>
        <v>4.257009876262913E-05</v>
      </c>
      <c r="D129" s="5">
        <f>C129*$B$143</f>
        <v>0</v>
      </c>
      <c r="E129" s="5">
        <f>B129+D129</f>
        <v>3</v>
      </c>
      <c r="L129" s="72">
        <f>E129</f>
        <v>3</v>
      </c>
      <c r="P129" s="17">
        <f>E129</f>
        <v>3</v>
      </c>
    </row>
    <row r="130" spans="1:16" ht="12.75">
      <c r="A130" s="42" t="s">
        <v>80</v>
      </c>
      <c r="B130">
        <v>519</v>
      </c>
      <c r="C130" s="1">
        <f t="shared" si="14"/>
        <v>0.007364627085934839</v>
      </c>
      <c r="D130" s="5">
        <f t="shared" si="15"/>
        <v>0</v>
      </c>
      <c r="E130" s="5">
        <f t="shared" si="2"/>
        <v>519</v>
      </c>
      <c r="M130" s="75">
        <f>E130</f>
        <v>519</v>
      </c>
      <c r="P130" s="17">
        <f t="shared" si="11"/>
        <v>519</v>
      </c>
    </row>
    <row r="131" spans="1:16" ht="12.75">
      <c r="A131" s="31" t="s">
        <v>200</v>
      </c>
      <c r="B131"/>
      <c r="C131" s="1">
        <f t="shared" si="14"/>
        <v>0</v>
      </c>
      <c r="D131" s="5">
        <f t="shared" si="15"/>
        <v>0</v>
      </c>
      <c r="E131" s="5">
        <f t="shared" si="2"/>
        <v>0</v>
      </c>
      <c r="L131" s="72">
        <f>E131</f>
        <v>0</v>
      </c>
      <c r="M131" s="6"/>
      <c r="P131" s="17">
        <f t="shared" si="11"/>
        <v>0</v>
      </c>
    </row>
    <row r="132" spans="1:16" ht="12.75">
      <c r="A132" s="31" t="s">
        <v>142</v>
      </c>
      <c r="B132"/>
      <c r="C132" s="1">
        <f aca="true" t="shared" si="16" ref="C132:C137">B132/$B$140</f>
        <v>0</v>
      </c>
      <c r="D132" s="5">
        <f aca="true" t="shared" si="17" ref="D132:D137">C132*$B$143</f>
        <v>0</v>
      </c>
      <c r="E132" s="5">
        <f aca="true" t="shared" si="18" ref="E132:E137">B132+D132</f>
        <v>0</v>
      </c>
      <c r="L132" s="72">
        <f>E132</f>
        <v>0</v>
      </c>
      <c r="M132" s="6"/>
      <c r="P132" s="17">
        <f>E132</f>
        <v>0</v>
      </c>
    </row>
    <row r="133" spans="1:16" ht="12.75">
      <c r="A133" s="81" t="s">
        <v>207</v>
      </c>
      <c r="B133">
        <v>46</v>
      </c>
      <c r="C133" s="1">
        <f t="shared" si="16"/>
        <v>0.0006527415143603133</v>
      </c>
      <c r="D133" s="5">
        <f t="shared" si="17"/>
        <v>0</v>
      </c>
      <c r="E133" s="5">
        <f t="shared" si="18"/>
        <v>46</v>
      </c>
      <c r="L133" s="80">
        <f>E133</f>
        <v>46</v>
      </c>
      <c r="P133" s="17">
        <f>E133</f>
        <v>46</v>
      </c>
    </row>
    <row r="134" spans="1:16" ht="12.75">
      <c r="A134" s="81" t="s">
        <v>166</v>
      </c>
      <c r="B134">
        <v>9</v>
      </c>
      <c r="C134" s="1">
        <f t="shared" si="16"/>
        <v>0.00012771029628788738</v>
      </c>
      <c r="D134" s="5">
        <f t="shared" si="17"/>
        <v>0</v>
      </c>
      <c r="E134" s="5">
        <f t="shared" si="18"/>
        <v>9</v>
      </c>
      <c r="L134" s="80">
        <f>E134</f>
        <v>9</v>
      </c>
      <c r="P134" s="17">
        <f>E134</f>
        <v>9</v>
      </c>
    </row>
    <row r="135" spans="1:16" ht="12.75">
      <c r="A135" s="31" t="s">
        <v>169</v>
      </c>
      <c r="B135">
        <v>1</v>
      </c>
      <c r="C135" s="1">
        <f t="shared" si="16"/>
        <v>1.4190032920876377E-05</v>
      </c>
      <c r="D135" s="5">
        <f t="shared" si="17"/>
        <v>0</v>
      </c>
      <c r="E135" s="5">
        <f t="shared" si="18"/>
        <v>1</v>
      </c>
      <c r="L135" s="72">
        <f>E135</f>
        <v>1</v>
      </c>
      <c r="M135" s="6"/>
      <c r="P135" s="17">
        <f>E135</f>
        <v>1</v>
      </c>
    </row>
    <row r="136" spans="1:16" ht="12.75">
      <c r="A136" s="29" t="s">
        <v>122</v>
      </c>
      <c r="B136">
        <v>59</v>
      </c>
      <c r="C136" s="1">
        <f t="shared" si="16"/>
        <v>0.0008372119423317062</v>
      </c>
      <c r="D136" s="5">
        <f t="shared" si="17"/>
        <v>0</v>
      </c>
      <c r="E136" s="5">
        <f t="shared" si="18"/>
        <v>59</v>
      </c>
      <c r="O136" s="76">
        <f>E136</f>
        <v>59</v>
      </c>
      <c r="P136" s="17"/>
    </row>
    <row r="137" spans="1:16" ht="12.75">
      <c r="A137" s="29" t="s">
        <v>144</v>
      </c>
      <c r="B137">
        <v>6</v>
      </c>
      <c r="C137" s="1">
        <f t="shared" si="16"/>
        <v>8.514019752525826E-05</v>
      </c>
      <c r="D137" s="5">
        <f t="shared" si="17"/>
        <v>0</v>
      </c>
      <c r="E137" s="5">
        <f t="shared" si="18"/>
        <v>6</v>
      </c>
      <c r="O137" s="76">
        <f>E137</f>
        <v>6</v>
      </c>
      <c r="P137" s="17"/>
    </row>
    <row r="138" spans="1:16" ht="12.75">
      <c r="A138" s="25" t="s">
        <v>101</v>
      </c>
      <c r="B138">
        <v>23</v>
      </c>
      <c r="C138" s="1">
        <f t="shared" si="14"/>
        <v>0.00032637075718015666</v>
      </c>
      <c r="D138" s="5">
        <f t="shared" si="15"/>
        <v>0</v>
      </c>
      <c r="E138" s="5">
        <f t="shared" si="2"/>
        <v>23</v>
      </c>
      <c r="N138" s="74">
        <f>E138</f>
        <v>23</v>
      </c>
      <c r="P138" s="17">
        <f t="shared" si="11"/>
        <v>23</v>
      </c>
    </row>
    <row r="139" spans="1:2" ht="12.75">
      <c r="A139"/>
      <c r="B139" s="16"/>
    </row>
    <row r="140" spans="1:16" ht="12.75">
      <c r="A140" s="1" t="s">
        <v>21</v>
      </c>
      <c r="B140" s="16">
        <v>70472</v>
      </c>
      <c r="C140" s="1">
        <f>B140/$B$141</f>
        <v>1</v>
      </c>
      <c r="E140" s="5">
        <f>SUM(E12:E138)</f>
        <v>70472</v>
      </c>
      <c r="F140" s="40">
        <f aca="true" t="shared" si="19" ref="F140:P140">SUM(F12:F138)</f>
        <v>10858</v>
      </c>
      <c r="G140" s="39">
        <f t="shared" si="19"/>
        <v>4459</v>
      </c>
      <c r="H140" s="38">
        <f t="shared" si="19"/>
        <v>4907</v>
      </c>
      <c r="I140" s="37">
        <f t="shared" si="19"/>
        <v>3217</v>
      </c>
      <c r="J140" s="36">
        <f t="shared" si="19"/>
        <v>5</v>
      </c>
      <c r="K140" s="35">
        <f t="shared" si="19"/>
        <v>2</v>
      </c>
      <c r="L140" s="34">
        <f t="shared" si="19"/>
        <v>371</v>
      </c>
      <c r="M140" s="33">
        <f t="shared" si="19"/>
        <v>519</v>
      </c>
      <c r="N140" s="32">
        <f t="shared" si="19"/>
        <v>23</v>
      </c>
      <c r="O140" s="76">
        <f>SUM(O12:O138)</f>
        <v>46111</v>
      </c>
      <c r="P140" s="5">
        <f t="shared" si="19"/>
        <v>24361</v>
      </c>
    </row>
    <row r="141" spans="1:4" ht="12.75">
      <c r="A141" s="1" t="s">
        <v>22</v>
      </c>
      <c r="B141" s="5">
        <v>70472</v>
      </c>
      <c r="D141" s="5" t="s">
        <v>20</v>
      </c>
    </row>
    <row r="142" spans="2:3" ht="12.75">
      <c r="B142" s="5" t="s">
        <v>20</v>
      </c>
      <c r="C142" s="5"/>
    </row>
    <row r="143" spans="1:2" ht="38.25">
      <c r="A143" s="18" t="s">
        <v>23</v>
      </c>
      <c r="B143" s="19">
        <f>B141-B140</f>
        <v>0</v>
      </c>
    </row>
    <row r="144" ht="13.5" thickBot="1"/>
    <row r="145" spans="1:12" ht="12.75">
      <c r="A145" s="44"/>
      <c r="B145" s="45"/>
      <c r="C145" s="46"/>
      <c r="D145" s="45"/>
      <c r="E145" s="45"/>
      <c r="F145" s="46"/>
      <c r="G145" s="46"/>
      <c r="H145" s="46"/>
      <c r="I145" s="46"/>
      <c r="J145" s="46"/>
      <c r="K145" s="46"/>
      <c r="L145" s="47"/>
    </row>
    <row r="146" spans="1:12" ht="12.75">
      <c r="A146" s="48">
        <v>1</v>
      </c>
      <c r="B146" s="49" t="s">
        <v>145</v>
      </c>
      <c r="C146" s="50"/>
      <c r="D146" s="49"/>
      <c r="E146" s="49"/>
      <c r="F146" s="50"/>
      <c r="G146" s="50"/>
      <c r="H146" s="50"/>
      <c r="I146" s="51">
        <f>P140</f>
        <v>24361</v>
      </c>
      <c r="J146" s="50"/>
      <c r="K146" s="50"/>
      <c r="L146" s="52"/>
    </row>
    <row r="147" spans="1:12" ht="13.5" thickBot="1">
      <c r="A147" s="48"/>
      <c r="B147" s="49"/>
      <c r="C147" s="50"/>
      <c r="D147" s="49"/>
      <c r="E147" s="49"/>
      <c r="F147" s="50"/>
      <c r="G147" s="50"/>
      <c r="H147" s="50"/>
      <c r="I147" s="53"/>
      <c r="J147" s="50"/>
      <c r="K147" s="50"/>
      <c r="L147" s="52"/>
    </row>
    <row r="148" spans="1:12" ht="13.5" thickBot="1">
      <c r="A148" s="48"/>
      <c r="B148" s="49"/>
      <c r="C148" s="50"/>
      <c r="D148" s="49"/>
      <c r="E148" s="49"/>
      <c r="F148" s="50"/>
      <c r="G148" s="50"/>
      <c r="H148" s="50"/>
      <c r="I148" s="54" t="s">
        <v>12</v>
      </c>
      <c r="J148" s="55" t="s">
        <v>146</v>
      </c>
      <c r="K148" s="55" t="s">
        <v>147</v>
      </c>
      <c r="L148" s="52"/>
    </row>
    <row r="149" spans="1:12" ht="12.75">
      <c r="A149" s="48">
        <v>2</v>
      </c>
      <c r="B149" s="49" t="s">
        <v>148</v>
      </c>
      <c r="C149" s="50"/>
      <c r="D149" s="49"/>
      <c r="E149" s="49"/>
      <c r="F149" s="50"/>
      <c r="G149" s="50"/>
      <c r="H149" s="50"/>
      <c r="I149" s="56">
        <f>J149+K149</f>
        <v>15317</v>
      </c>
      <c r="J149" s="56">
        <f>G140</f>
        <v>4459</v>
      </c>
      <c r="K149" s="56">
        <f>F140</f>
        <v>10858</v>
      </c>
      <c r="L149" s="52"/>
    </row>
    <row r="150" spans="1:12" ht="12.75">
      <c r="A150" s="48">
        <v>3</v>
      </c>
      <c r="B150" s="49" t="s">
        <v>149</v>
      </c>
      <c r="C150" s="50"/>
      <c r="D150" s="49"/>
      <c r="E150" s="49"/>
      <c r="F150" s="50"/>
      <c r="G150" s="50"/>
      <c r="H150" s="50"/>
      <c r="I150" s="56">
        <f>J150+K150</f>
        <v>8124</v>
      </c>
      <c r="J150" s="56">
        <f>H140</f>
        <v>4907</v>
      </c>
      <c r="K150" s="56">
        <f>I140</f>
        <v>3217</v>
      </c>
      <c r="L150" s="52"/>
    </row>
    <row r="151" spans="1:12" ht="12.75">
      <c r="A151" s="48">
        <v>4</v>
      </c>
      <c r="B151" s="49" t="s">
        <v>150</v>
      </c>
      <c r="C151" s="50"/>
      <c r="D151" s="49"/>
      <c r="E151" s="49"/>
      <c r="F151" s="50"/>
      <c r="G151" s="50"/>
      <c r="H151" s="50"/>
      <c r="I151" s="56">
        <f>J151+K151</f>
        <v>7</v>
      </c>
      <c r="J151" s="56">
        <f>J140</f>
        <v>5</v>
      </c>
      <c r="K151" s="56">
        <f>K140</f>
        <v>2</v>
      </c>
      <c r="L151" s="52"/>
    </row>
    <row r="152" spans="1:12" ht="12.75">
      <c r="A152" s="48">
        <v>5</v>
      </c>
      <c r="B152" s="49" t="s">
        <v>151</v>
      </c>
      <c r="C152" s="50"/>
      <c r="D152" s="49"/>
      <c r="E152" s="49"/>
      <c r="F152" s="50"/>
      <c r="G152" s="50"/>
      <c r="H152" s="50"/>
      <c r="I152" s="57">
        <f>L140</f>
        <v>371</v>
      </c>
      <c r="J152" s="50"/>
      <c r="K152" s="50"/>
      <c r="L152" s="52"/>
    </row>
    <row r="153" spans="1:12" ht="12.75">
      <c r="A153" s="48">
        <v>6</v>
      </c>
      <c r="B153" s="49" t="s">
        <v>152</v>
      </c>
      <c r="C153" s="50"/>
      <c r="D153" s="49"/>
      <c r="E153" s="49"/>
      <c r="F153" s="50"/>
      <c r="G153" s="50"/>
      <c r="H153" s="50"/>
      <c r="I153" s="51">
        <f>M140</f>
        <v>519</v>
      </c>
      <c r="J153" s="50"/>
      <c r="K153" s="50"/>
      <c r="L153" s="52"/>
    </row>
    <row r="154" spans="1:12" ht="12.75">
      <c r="A154" s="48">
        <v>9</v>
      </c>
      <c r="B154" s="49" t="s">
        <v>153</v>
      </c>
      <c r="C154" s="50"/>
      <c r="D154" s="49"/>
      <c r="E154" s="49"/>
      <c r="F154" s="50"/>
      <c r="G154" s="50"/>
      <c r="H154" s="50"/>
      <c r="I154" s="50"/>
      <c r="J154" s="50"/>
      <c r="K154" s="50"/>
      <c r="L154" s="52"/>
    </row>
    <row r="155" spans="1:12" ht="12.75">
      <c r="A155" s="48"/>
      <c r="B155" s="58" t="s">
        <v>154</v>
      </c>
      <c r="C155" s="59"/>
      <c r="D155" s="58" t="s">
        <v>155</v>
      </c>
      <c r="E155" s="49"/>
      <c r="F155" s="50"/>
      <c r="G155" s="50"/>
      <c r="H155" s="50"/>
      <c r="I155" s="50"/>
      <c r="J155" s="50"/>
      <c r="K155" s="50"/>
      <c r="L155" s="52"/>
    </row>
    <row r="156" spans="1:12" ht="12.75">
      <c r="A156" s="48"/>
      <c r="B156" s="49" t="s">
        <v>158</v>
      </c>
      <c r="C156" s="50"/>
      <c r="D156" s="60">
        <v>823</v>
      </c>
      <c r="E156" s="49"/>
      <c r="F156" s="50"/>
      <c r="G156" s="50"/>
      <c r="H156" s="50"/>
      <c r="I156" s="50"/>
      <c r="J156" s="50"/>
      <c r="K156" s="50"/>
      <c r="L156" s="52"/>
    </row>
    <row r="157" spans="1:12" ht="12.75">
      <c r="A157" s="48"/>
      <c r="B157" s="49" t="s">
        <v>157</v>
      </c>
      <c r="C157" s="50"/>
      <c r="D157" s="61"/>
      <c r="E157" s="49"/>
      <c r="F157" s="50"/>
      <c r="G157" s="50"/>
      <c r="H157" s="50"/>
      <c r="I157" s="50"/>
      <c r="J157" s="50"/>
      <c r="K157" s="50"/>
      <c r="L157" s="52"/>
    </row>
    <row r="158" spans="1:12" ht="12.75">
      <c r="A158" s="48"/>
      <c r="B158" s="49" t="s">
        <v>161</v>
      </c>
      <c r="C158" s="50"/>
      <c r="D158" s="61">
        <v>2</v>
      </c>
      <c r="E158" s="49"/>
      <c r="F158" s="50"/>
      <c r="G158" s="50"/>
      <c r="H158" s="50"/>
      <c r="I158" s="50"/>
      <c r="J158" s="50"/>
      <c r="K158" s="50"/>
      <c r="L158" s="52"/>
    </row>
    <row r="159" spans="1:12" ht="12.75">
      <c r="A159" s="48"/>
      <c r="B159" s="49" t="s">
        <v>159</v>
      </c>
      <c r="C159" s="50"/>
      <c r="D159" s="60">
        <v>1846</v>
      </c>
      <c r="E159" s="49"/>
      <c r="F159" s="50"/>
      <c r="G159" s="50"/>
      <c r="H159" s="50"/>
      <c r="I159" s="50"/>
      <c r="J159" s="50"/>
      <c r="K159" s="50"/>
      <c r="L159" s="52"/>
    </row>
    <row r="160" spans="1:12" ht="12.75">
      <c r="A160" s="48"/>
      <c r="B160" s="49" t="s">
        <v>160</v>
      </c>
      <c r="C160" s="50"/>
      <c r="D160" s="61">
        <v>203</v>
      </c>
      <c r="E160" s="49"/>
      <c r="F160" s="50"/>
      <c r="G160" s="50"/>
      <c r="H160" s="50"/>
      <c r="I160" s="50"/>
      <c r="J160" s="50"/>
      <c r="K160" s="50"/>
      <c r="L160" s="52"/>
    </row>
    <row r="161" spans="1:12" ht="12.75">
      <c r="A161" s="48"/>
      <c r="B161" s="49" t="s">
        <v>156</v>
      </c>
      <c r="C161" s="50"/>
      <c r="D161" s="61">
        <v>345</v>
      </c>
      <c r="E161" s="49"/>
      <c r="F161" s="50"/>
      <c r="G161" s="50"/>
      <c r="H161" s="50"/>
      <c r="I161" s="50"/>
      <c r="J161" s="50"/>
      <c r="K161" s="50"/>
      <c r="L161" s="52"/>
    </row>
    <row r="162" spans="1:12" ht="13.5" thickBot="1">
      <c r="A162" s="62"/>
      <c r="B162" s="63"/>
      <c r="C162" s="64"/>
      <c r="D162" s="63"/>
      <c r="E162" s="63"/>
      <c r="F162" s="64"/>
      <c r="G162" s="64"/>
      <c r="H162" s="64"/>
      <c r="I162" s="64"/>
      <c r="J162" s="64"/>
      <c r="K162" s="64"/>
      <c r="L162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5"/>
  <sheetViews>
    <sheetView zoomScale="80" zoomScaleNormal="80" zoomScalePageLayoutView="0" workbookViewId="0" topLeftCell="A1">
      <pane ySplit="11" topLeftCell="A66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178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/>
      <c r="C12" s="1">
        <f aca="true" t="shared" si="0" ref="C12:C91">B12/$B$93</f>
        <v>0</v>
      </c>
      <c r="D12" s="5">
        <f aca="true" t="shared" si="1" ref="D12:D91">C12*$B$96</f>
        <v>0</v>
      </c>
      <c r="E12" s="5">
        <f aca="true" t="shared" si="2" ref="E12:E91">B12+D12</f>
        <v>0</v>
      </c>
      <c r="H12" s="67">
        <f>E12</f>
        <v>0</v>
      </c>
      <c r="I12" s="17"/>
      <c r="P12" s="17">
        <f>E12</f>
        <v>0</v>
      </c>
    </row>
    <row r="13" spans="1:16" ht="12.75">
      <c r="A13" s="27" t="s">
        <v>86</v>
      </c>
      <c r="B13"/>
      <c r="C13" s="1">
        <f t="shared" si="0"/>
        <v>0</v>
      </c>
      <c r="D13" s="5">
        <f t="shared" si="1"/>
        <v>0</v>
      </c>
      <c r="E13" s="5">
        <f t="shared" si="2"/>
        <v>0</v>
      </c>
      <c r="I13" s="68">
        <f>E13</f>
        <v>0</v>
      </c>
      <c r="P13" s="17">
        <f aca="true" t="shared" si="3" ref="P13:P91">E13</f>
        <v>0</v>
      </c>
    </row>
    <row r="14" spans="1:16" ht="12.75">
      <c r="A14" s="28" t="s">
        <v>24</v>
      </c>
      <c r="B14">
        <v>2</v>
      </c>
      <c r="C14" s="1">
        <f t="shared" si="0"/>
        <v>7.690237243818972E-05</v>
      </c>
      <c r="D14" s="5">
        <f t="shared" si="1"/>
        <v>0</v>
      </c>
      <c r="E14" s="5">
        <f t="shared" si="2"/>
        <v>2</v>
      </c>
      <c r="H14" s="67">
        <f>E14</f>
        <v>2</v>
      </c>
      <c r="P14" s="17">
        <f t="shared" si="3"/>
        <v>2</v>
      </c>
    </row>
    <row r="15" spans="1:16" ht="12.75">
      <c r="A15" s="28" t="s">
        <v>25</v>
      </c>
      <c r="B15">
        <v>8</v>
      </c>
      <c r="C15" s="1">
        <f t="shared" si="0"/>
        <v>0.0003076094897527589</v>
      </c>
      <c r="D15" s="5">
        <f t="shared" si="1"/>
        <v>0</v>
      </c>
      <c r="E15" s="5">
        <f t="shared" si="2"/>
        <v>8</v>
      </c>
      <c r="H15" s="67">
        <f>E15</f>
        <v>8</v>
      </c>
      <c r="P15" s="17">
        <f t="shared" si="3"/>
        <v>8</v>
      </c>
    </row>
    <row r="16" spans="1:16" ht="12.75">
      <c r="A16" s="28" t="s">
        <v>26</v>
      </c>
      <c r="B16"/>
      <c r="C16" s="1">
        <f t="shared" si="0"/>
        <v>0</v>
      </c>
      <c r="D16" s="5">
        <f t="shared" si="1"/>
        <v>0</v>
      </c>
      <c r="E16" s="5">
        <f t="shared" si="2"/>
        <v>0</v>
      </c>
      <c r="H16" s="67">
        <f>E16</f>
        <v>0</v>
      </c>
      <c r="P16" s="17">
        <f t="shared" si="3"/>
        <v>0</v>
      </c>
    </row>
    <row r="17" spans="1:16" ht="12.75">
      <c r="A17" s="27" t="s">
        <v>88</v>
      </c>
      <c r="B17">
        <v>42</v>
      </c>
      <c r="C17" s="1">
        <f t="shared" si="0"/>
        <v>0.001614949821201984</v>
      </c>
      <c r="D17" s="5">
        <f t="shared" si="1"/>
        <v>0</v>
      </c>
      <c r="E17" s="5">
        <f t="shared" si="2"/>
        <v>42</v>
      </c>
      <c r="I17" s="68">
        <f>E17</f>
        <v>42</v>
      </c>
      <c r="P17" s="17">
        <f t="shared" si="3"/>
        <v>42</v>
      </c>
    </row>
    <row r="18" spans="1:16" ht="12.75">
      <c r="A18" s="27" t="s">
        <v>188</v>
      </c>
      <c r="B18"/>
      <c r="C18" s="1">
        <f>B18/$B$93</f>
        <v>0</v>
      </c>
      <c r="D18" s="5">
        <f>C18*$B$96</f>
        <v>0</v>
      </c>
      <c r="E18" s="5">
        <f>B18+D18</f>
        <v>0</v>
      </c>
      <c r="I18" s="68">
        <f>E18</f>
        <v>0</v>
      </c>
      <c r="P18" s="17">
        <f>E18</f>
        <v>0</v>
      </c>
    </row>
    <row r="19" spans="1:16" ht="12.75">
      <c r="A19" s="27" t="s">
        <v>102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I19" s="68">
        <f>E19</f>
        <v>0</v>
      </c>
      <c r="P19" s="17">
        <f t="shared" si="3"/>
        <v>0</v>
      </c>
    </row>
    <row r="20" spans="1:16" ht="12.75">
      <c r="A20" s="27" t="s">
        <v>27</v>
      </c>
      <c r="B20">
        <v>1</v>
      </c>
      <c r="C20" s="1">
        <f>B20/$B$93</f>
        <v>3.845118621909486E-05</v>
      </c>
      <c r="D20" s="5">
        <f>C20*$B$96</f>
        <v>0</v>
      </c>
      <c r="E20" s="5">
        <f>B20+D20</f>
        <v>1</v>
      </c>
      <c r="I20" s="68">
        <f>E20</f>
        <v>1</v>
      </c>
      <c r="P20" s="17">
        <f>E20</f>
        <v>1</v>
      </c>
    </row>
    <row r="21" spans="1:16" ht="12.75">
      <c r="A21" s="27" t="s">
        <v>184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68">
        <f>E21</f>
        <v>0</v>
      </c>
      <c r="P21" s="17">
        <f t="shared" si="3"/>
        <v>0</v>
      </c>
    </row>
    <row r="22" spans="1:16" ht="12.75">
      <c r="A22" s="29" t="s">
        <v>28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G22" s="69">
        <f>E22</f>
        <v>0</v>
      </c>
      <c r="P22" s="17">
        <f t="shared" si="3"/>
        <v>0</v>
      </c>
    </row>
    <row r="23" spans="1:16" ht="12.75">
      <c r="A23" s="29" t="s">
        <v>29</v>
      </c>
      <c r="B23">
        <v>1</v>
      </c>
      <c r="C23" s="1">
        <f t="shared" si="0"/>
        <v>3.845118621909486E-05</v>
      </c>
      <c r="D23" s="5">
        <f t="shared" si="1"/>
        <v>0</v>
      </c>
      <c r="E23" s="5">
        <f t="shared" si="2"/>
        <v>1</v>
      </c>
      <c r="G23" s="69">
        <f>E23</f>
        <v>1</v>
      </c>
      <c r="P23" s="17">
        <f t="shared" si="3"/>
        <v>1</v>
      </c>
    </row>
    <row r="24" spans="1:16" ht="12.75">
      <c r="A24" s="29" t="s">
        <v>30</v>
      </c>
      <c r="B24">
        <v>7139</v>
      </c>
      <c r="C24" s="1">
        <f t="shared" si="0"/>
        <v>0.2745030184181182</v>
      </c>
      <c r="D24" s="5">
        <f t="shared" si="1"/>
        <v>0</v>
      </c>
      <c r="E24" s="5">
        <f t="shared" si="2"/>
        <v>7139</v>
      </c>
      <c r="G24" s="79"/>
      <c r="O24" s="77">
        <f>E24</f>
        <v>7139</v>
      </c>
      <c r="P24" s="17"/>
    </row>
    <row r="25" spans="1:16" ht="12.75">
      <c r="A25" s="29" t="s">
        <v>31</v>
      </c>
      <c r="B25">
        <v>608</v>
      </c>
      <c r="C25" s="1">
        <f t="shared" si="0"/>
        <v>0.023378321221209673</v>
      </c>
      <c r="D25" s="5">
        <f t="shared" si="1"/>
        <v>0</v>
      </c>
      <c r="E25" s="5">
        <f t="shared" si="2"/>
        <v>608</v>
      </c>
      <c r="G25" s="69">
        <f>E25</f>
        <v>608</v>
      </c>
      <c r="P25" s="17">
        <f t="shared" si="3"/>
        <v>608</v>
      </c>
    </row>
    <row r="26" spans="1:16" ht="12.75">
      <c r="A26" s="30" t="s">
        <v>32</v>
      </c>
      <c r="B26">
        <v>1007</v>
      </c>
      <c r="C26" s="1">
        <f t="shared" si="0"/>
        <v>0.03872034452262852</v>
      </c>
      <c r="D26" s="5">
        <f t="shared" si="1"/>
        <v>0</v>
      </c>
      <c r="E26" s="5">
        <f t="shared" si="2"/>
        <v>1007</v>
      </c>
      <c r="F26" s="70">
        <f>E26</f>
        <v>1007</v>
      </c>
      <c r="G26" s="6"/>
      <c r="P26" s="17">
        <f t="shared" si="3"/>
        <v>1007</v>
      </c>
    </row>
    <row r="27" spans="1:16" ht="12.75">
      <c r="A27" s="29" t="s">
        <v>33</v>
      </c>
      <c r="B27">
        <v>7</v>
      </c>
      <c r="C27" s="1">
        <f t="shared" si="0"/>
        <v>0.000269158303533664</v>
      </c>
      <c r="D27" s="5">
        <f t="shared" si="1"/>
        <v>0</v>
      </c>
      <c r="E27" s="5">
        <f t="shared" si="2"/>
        <v>7</v>
      </c>
      <c r="F27" s="6"/>
      <c r="G27" s="69">
        <f>E27</f>
        <v>7</v>
      </c>
      <c r="P27" s="17">
        <f t="shared" si="3"/>
        <v>7</v>
      </c>
    </row>
    <row r="28" spans="1:16" ht="12.75">
      <c r="A28" s="30" t="s">
        <v>34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F28" s="70">
        <f>E28</f>
        <v>0</v>
      </c>
      <c r="P28" s="17">
        <f t="shared" si="3"/>
        <v>0</v>
      </c>
    </row>
    <row r="29" spans="1:16" ht="12.75">
      <c r="A29" s="29" t="s">
        <v>35</v>
      </c>
      <c r="B29">
        <v>4</v>
      </c>
      <c r="C29" s="1">
        <f t="shared" si="0"/>
        <v>0.00015380474487637944</v>
      </c>
      <c r="D29" s="5">
        <f t="shared" si="1"/>
        <v>0</v>
      </c>
      <c r="E29" s="5">
        <f t="shared" si="2"/>
        <v>4</v>
      </c>
      <c r="G29" s="69">
        <f>E29</f>
        <v>4</v>
      </c>
      <c r="P29" s="17">
        <f t="shared" si="3"/>
        <v>4</v>
      </c>
    </row>
    <row r="30" spans="1:16" ht="12.75">
      <c r="A30" s="30" t="s">
        <v>36</v>
      </c>
      <c r="B30">
        <v>331</v>
      </c>
      <c r="C30" s="1">
        <f t="shared" si="0"/>
        <v>0.012727342638520399</v>
      </c>
      <c r="D30" s="5">
        <f t="shared" si="1"/>
        <v>0</v>
      </c>
      <c r="E30" s="5">
        <f t="shared" si="2"/>
        <v>331</v>
      </c>
      <c r="F30" s="70">
        <f aca="true" t="shared" si="4" ref="F30:F35">E30</f>
        <v>331</v>
      </c>
      <c r="P30" s="17">
        <f t="shared" si="3"/>
        <v>331</v>
      </c>
    </row>
    <row r="31" spans="1:16" ht="12.75">
      <c r="A31" s="30" t="s">
        <v>37</v>
      </c>
      <c r="B31">
        <v>12320</v>
      </c>
      <c r="C31" s="1">
        <f t="shared" si="0"/>
        <v>0.47371861421924866</v>
      </c>
      <c r="D31" s="5">
        <f t="shared" si="1"/>
        <v>0</v>
      </c>
      <c r="E31" s="5">
        <f t="shared" si="2"/>
        <v>12320</v>
      </c>
      <c r="F31" s="70">
        <f t="shared" si="4"/>
        <v>12320</v>
      </c>
      <c r="G31" s="6"/>
      <c r="P31" s="17">
        <f t="shared" si="3"/>
        <v>12320</v>
      </c>
    </row>
    <row r="32" spans="1:16" ht="12.75">
      <c r="A32" s="30" t="s">
        <v>90</v>
      </c>
      <c r="B32">
        <v>63</v>
      </c>
      <c r="C32" s="1">
        <f t="shared" si="0"/>
        <v>0.002422424731802976</v>
      </c>
      <c r="D32" s="5">
        <f t="shared" si="1"/>
        <v>0</v>
      </c>
      <c r="E32" s="5">
        <f t="shared" si="2"/>
        <v>63</v>
      </c>
      <c r="F32" s="70">
        <f t="shared" si="4"/>
        <v>63</v>
      </c>
      <c r="P32" s="17">
        <f t="shared" si="3"/>
        <v>63</v>
      </c>
    </row>
    <row r="33" spans="1:16" ht="12.75">
      <c r="A33" s="30" t="s">
        <v>91</v>
      </c>
      <c r="B33">
        <v>1789</v>
      </c>
      <c r="C33" s="1">
        <f t="shared" si="0"/>
        <v>0.0687891721459607</v>
      </c>
      <c r="D33" s="5">
        <f t="shared" si="1"/>
        <v>0</v>
      </c>
      <c r="E33" s="5">
        <f t="shared" si="2"/>
        <v>1789</v>
      </c>
      <c r="F33" s="70">
        <f t="shared" si="4"/>
        <v>1789</v>
      </c>
      <c r="P33" s="17">
        <f t="shared" si="3"/>
        <v>1789</v>
      </c>
    </row>
    <row r="34" spans="1:16" ht="12.75">
      <c r="A34" s="30" t="s">
        <v>38</v>
      </c>
      <c r="B34">
        <v>1110</v>
      </c>
      <c r="C34" s="1">
        <f t="shared" si="0"/>
        <v>0.0426808167031953</v>
      </c>
      <c r="D34" s="5">
        <f t="shared" si="1"/>
        <v>0</v>
      </c>
      <c r="E34" s="5">
        <f t="shared" si="2"/>
        <v>1110</v>
      </c>
      <c r="F34" s="70">
        <f t="shared" si="4"/>
        <v>1110</v>
      </c>
      <c r="P34" s="17">
        <f t="shared" si="3"/>
        <v>1110</v>
      </c>
    </row>
    <row r="35" spans="1:16" ht="12.75">
      <c r="A35" s="30" t="s">
        <v>39</v>
      </c>
      <c r="B35">
        <v>13</v>
      </c>
      <c r="C35" s="1">
        <f t="shared" si="0"/>
        <v>0.0004998654208482332</v>
      </c>
      <c r="D35" s="5">
        <f t="shared" si="1"/>
        <v>0</v>
      </c>
      <c r="E35" s="5">
        <f t="shared" si="2"/>
        <v>13</v>
      </c>
      <c r="F35" s="70">
        <f t="shared" si="4"/>
        <v>13</v>
      </c>
      <c r="P35" s="17">
        <f t="shared" si="3"/>
        <v>13</v>
      </c>
    </row>
    <row r="36" spans="1:16" ht="12.75">
      <c r="A36" s="28" t="s">
        <v>42</v>
      </c>
      <c r="B36">
        <v>3</v>
      </c>
      <c r="C36" s="1">
        <f t="shared" si="0"/>
        <v>0.00011535355865728458</v>
      </c>
      <c r="D36" s="5">
        <f t="shared" si="1"/>
        <v>0</v>
      </c>
      <c r="E36" s="5">
        <f t="shared" si="2"/>
        <v>3</v>
      </c>
      <c r="H36" s="67">
        <f>E36</f>
        <v>3</v>
      </c>
      <c r="P36" s="17">
        <f t="shared" si="3"/>
        <v>3</v>
      </c>
    </row>
    <row r="37" spans="1:16" ht="12.75">
      <c r="A37" s="28" t="s">
        <v>125</v>
      </c>
      <c r="B37"/>
      <c r="C37" s="1">
        <f>B37/$B$93</f>
        <v>0</v>
      </c>
      <c r="D37" s="5">
        <f>C37*$B$96</f>
        <v>0</v>
      </c>
      <c r="E37" s="5">
        <f>B37+D37</f>
        <v>0</v>
      </c>
      <c r="H37" s="67">
        <f>E37</f>
        <v>0</v>
      </c>
      <c r="P37" s="17">
        <f>E37</f>
        <v>0</v>
      </c>
    </row>
    <row r="38" spans="1:16" ht="12.75">
      <c r="A38" s="27" t="s">
        <v>44</v>
      </c>
      <c r="B38">
        <v>134</v>
      </c>
      <c r="C38" s="1">
        <f t="shared" si="0"/>
        <v>0.005152458953358711</v>
      </c>
      <c r="D38" s="5">
        <f t="shared" si="1"/>
        <v>0</v>
      </c>
      <c r="E38" s="5">
        <f t="shared" si="2"/>
        <v>134</v>
      </c>
      <c r="I38" s="68">
        <f>E38</f>
        <v>134</v>
      </c>
      <c r="P38" s="17">
        <f t="shared" si="3"/>
        <v>134</v>
      </c>
    </row>
    <row r="39" spans="1:16" ht="12.75">
      <c r="A39" s="27" t="s">
        <v>46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I39" s="68">
        <f>E39</f>
        <v>0</v>
      </c>
      <c r="P39" s="17">
        <f t="shared" si="3"/>
        <v>0</v>
      </c>
    </row>
    <row r="40" spans="1:16" ht="12.75">
      <c r="A40" s="27" t="s">
        <v>48</v>
      </c>
      <c r="B40">
        <v>7</v>
      </c>
      <c r="C40" s="1">
        <f t="shared" si="0"/>
        <v>0.000269158303533664</v>
      </c>
      <c r="D40" s="5">
        <f t="shared" si="1"/>
        <v>0</v>
      </c>
      <c r="E40" s="5">
        <f t="shared" si="2"/>
        <v>7</v>
      </c>
      <c r="I40" s="68">
        <f>E40</f>
        <v>7</v>
      </c>
      <c r="P40" s="17">
        <f t="shared" si="3"/>
        <v>7</v>
      </c>
    </row>
    <row r="41" spans="1:16" ht="12.75">
      <c r="A41" s="27" t="s">
        <v>234</v>
      </c>
      <c r="B41">
        <v>6</v>
      </c>
      <c r="C41" s="1">
        <f>B41/$B$93</f>
        <v>0.00023070711731456916</v>
      </c>
      <c r="D41" s="5">
        <f>C41*$B$96</f>
        <v>0</v>
      </c>
      <c r="E41" s="5">
        <f>B41+D41</f>
        <v>6</v>
      </c>
      <c r="I41" s="68">
        <f>E41</f>
        <v>6</v>
      </c>
      <c r="P41" s="17">
        <f>E41</f>
        <v>6</v>
      </c>
    </row>
    <row r="42" spans="1:16" ht="12.75">
      <c r="A42" s="27" t="s">
        <v>208</v>
      </c>
      <c r="B42"/>
      <c r="C42" s="1">
        <f>B42/$B$93</f>
        <v>0</v>
      </c>
      <c r="D42" s="5">
        <f>C42*$B$96</f>
        <v>0</v>
      </c>
      <c r="E42" s="5">
        <f>B42+D42</f>
        <v>0</v>
      </c>
      <c r="I42" s="68">
        <f>E42</f>
        <v>0</v>
      </c>
      <c r="P42" s="17">
        <f>E42</f>
        <v>0</v>
      </c>
    </row>
    <row r="43" spans="1:16" ht="12.75">
      <c r="A43" s="28" t="s">
        <v>53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H43" s="67">
        <f>E43</f>
        <v>0</v>
      </c>
      <c r="P43" s="17">
        <f t="shared" si="3"/>
        <v>0</v>
      </c>
    </row>
    <row r="44" spans="1:16" ht="12.75">
      <c r="A44" s="27" t="s">
        <v>54</v>
      </c>
      <c r="B44"/>
      <c r="C44" s="1">
        <f t="shared" si="0"/>
        <v>0</v>
      </c>
      <c r="D44" s="5">
        <f t="shared" si="1"/>
        <v>0</v>
      </c>
      <c r="E44" s="5">
        <f t="shared" si="2"/>
        <v>0</v>
      </c>
      <c r="I44" s="68">
        <f>E44</f>
        <v>0</v>
      </c>
      <c r="P44" s="17">
        <f t="shared" si="3"/>
        <v>0</v>
      </c>
    </row>
    <row r="45" spans="1:16" ht="12.75">
      <c r="A45" s="27" t="s">
        <v>126</v>
      </c>
      <c r="B45"/>
      <c r="C45" s="1">
        <f>B45/$B$93</f>
        <v>0</v>
      </c>
      <c r="D45" s="5">
        <f>C45*$B$96</f>
        <v>0</v>
      </c>
      <c r="E45" s="5">
        <f>B45+D45</f>
        <v>0</v>
      </c>
      <c r="I45" s="68">
        <f>E45</f>
        <v>0</v>
      </c>
      <c r="P45" s="17">
        <f>E45</f>
        <v>0</v>
      </c>
    </row>
    <row r="46" spans="1:16" ht="12.75">
      <c r="A46" s="27" t="s">
        <v>55</v>
      </c>
      <c r="B46"/>
      <c r="C46" s="1">
        <f>B46/$B$93</f>
        <v>0</v>
      </c>
      <c r="D46" s="5">
        <f>C46*$B$96</f>
        <v>0</v>
      </c>
      <c r="E46" s="5">
        <f>B46+D46</f>
        <v>0</v>
      </c>
      <c r="I46" s="68">
        <f>E46</f>
        <v>0</v>
      </c>
      <c r="P46" s="17">
        <f>E46</f>
        <v>0</v>
      </c>
    </row>
    <row r="47" spans="1:16" ht="12.75">
      <c r="A47" s="25" t="s">
        <v>92</v>
      </c>
      <c r="B47"/>
      <c r="C47" s="1">
        <f t="shared" si="0"/>
        <v>0</v>
      </c>
      <c r="D47" s="5">
        <f t="shared" si="1"/>
        <v>0</v>
      </c>
      <c r="E47" s="5">
        <f t="shared" si="2"/>
        <v>0</v>
      </c>
      <c r="N47" s="74">
        <f>E47</f>
        <v>0</v>
      </c>
      <c r="P47" s="17">
        <f t="shared" si="3"/>
        <v>0</v>
      </c>
    </row>
    <row r="48" spans="1:16" ht="12.75">
      <c r="A48" s="27" t="s">
        <v>58</v>
      </c>
      <c r="B48"/>
      <c r="C48" s="1">
        <f t="shared" si="0"/>
        <v>0</v>
      </c>
      <c r="D48" s="5">
        <f t="shared" si="1"/>
        <v>0</v>
      </c>
      <c r="E48" s="5">
        <f>B48+D48</f>
        <v>0</v>
      </c>
      <c r="I48" s="68">
        <f>E48</f>
        <v>0</v>
      </c>
      <c r="P48" s="17">
        <f t="shared" si="3"/>
        <v>0</v>
      </c>
    </row>
    <row r="49" spans="1:16" ht="12.75">
      <c r="A49" s="28" t="s">
        <v>181</v>
      </c>
      <c r="B49"/>
      <c r="C49" s="1">
        <f>B49/$B$93</f>
        <v>0</v>
      </c>
      <c r="D49" s="5">
        <f>C49*$B$96</f>
        <v>0</v>
      </c>
      <c r="E49" s="5">
        <f>B49+D49</f>
        <v>0</v>
      </c>
      <c r="H49" s="67">
        <f>E49</f>
        <v>0</v>
      </c>
      <c r="P49" s="17">
        <f>E49</f>
        <v>0</v>
      </c>
    </row>
    <row r="50" spans="1:16" ht="12.75">
      <c r="A50" s="28" t="s">
        <v>57</v>
      </c>
      <c r="B50"/>
      <c r="C50" s="1">
        <f>B50/$B$93</f>
        <v>0</v>
      </c>
      <c r="D50" s="5">
        <f>C50*$B$96</f>
        <v>0</v>
      </c>
      <c r="E50" s="5">
        <f>B50+D50</f>
        <v>0</v>
      </c>
      <c r="H50" s="67">
        <f>E50</f>
        <v>0</v>
      </c>
      <c r="P50" s="17">
        <f>E50</f>
        <v>0</v>
      </c>
    </row>
    <row r="51" spans="1:16" ht="12.75">
      <c r="A51" s="27" t="s">
        <v>60</v>
      </c>
      <c r="B51">
        <v>2</v>
      </c>
      <c r="C51" s="1">
        <f t="shared" si="0"/>
        <v>7.690237243818972E-05</v>
      </c>
      <c r="D51" s="5">
        <f t="shared" si="1"/>
        <v>0</v>
      </c>
      <c r="E51" s="5">
        <f>B51+D51</f>
        <v>2</v>
      </c>
      <c r="I51" s="68">
        <f>E51</f>
        <v>2</v>
      </c>
      <c r="P51" s="17">
        <f t="shared" si="3"/>
        <v>2</v>
      </c>
    </row>
    <row r="52" spans="1:16" ht="12.75">
      <c r="A52" s="28" t="s">
        <v>103</v>
      </c>
      <c r="B52"/>
      <c r="C52" s="1">
        <f t="shared" si="0"/>
        <v>0</v>
      </c>
      <c r="D52" s="5">
        <f t="shared" si="1"/>
        <v>0</v>
      </c>
      <c r="E52" s="5">
        <f t="shared" si="2"/>
        <v>0</v>
      </c>
      <c r="H52" s="67">
        <f>E52</f>
        <v>0</v>
      </c>
      <c r="P52" s="17">
        <f t="shared" si="3"/>
        <v>0</v>
      </c>
    </row>
    <row r="53" spans="1:16" ht="12.75">
      <c r="A53" s="27" t="s">
        <v>61</v>
      </c>
      <c r="B53"/>
      <c r="C53" s="1">
        <f t="shared" si="0"/>
        <v>0</v>
      </c>
      <c r="D53" s="5">
        <f t="shared" si="1"/>
        <v>0</v>
      </c>
      <c r="E53" s="5">
        <f t="shared" si="2"/>
        <v>0</v>
      </c>
      <c r="I53" s="68">
        <f>E53</f>
        <v>0</v>
      </c>
      <c r="P53" s="17">
        <f t="shared" si="3"/>
        <v>0</v>
      </c>
    </row>
    <row r="54" spans="1:16" ht="12.75">
      <c r="A54" s="28" t="s">
        <v>209</v>
      </c>
      <c r="B54"/>
      <c r="C54" s="1">
        <f t="shared" si="0"/>
        <v>0</v>
      </c>
      <c r="D54" s="5">
        <f t="shared" si="1"/>
        <v>0</v>
      </c>
      <c r="E54" s="5">
        <f>B54+D54</f>
        <v>0</v>
      </c>
      <c r="H54" s="67">
        <f>E54</f>
        <v>0</v>
      </c>
      <c r="P54" s="17">
        <f t="shared" si="3"/>
        <v>0</v>
      </c>
    </row>
    <row r="55" spans="1:16" ht="12.75">
      <c r="A55" s="27" t="s">
        <v>64</v>
      </c>
      <c r="B55"/>
      <c r="C55" s="1">
        <f t="shared" si="0"/>
        <v>0</v>
      </c>
      <c r="D55" s="5">
        <f t="shared" si="1"/>
        <v>0</v>
      </c>
      <c r="E55" s="5">
        <f t="shared" si="2"/>
        <v>0</v>
      </c>
      <c r="I55" s="68">
        <f>E55</f>
        <v>0</v>
      </c>
      <c r="P55" s="17">
        <f t="shared" si="3"/>
        <v>0</v>
      </c>
    </row>
    <row r="56" spans="1:16" ht="12.75">
      <c r="A56" s="28" t="s">
        <v>66</v>
      </c>
      <c r="B56"/>
      <c r="C56" s="1">
        <f t="shared" si="0"/>
        <v>0</v>
      </c>
      <c r="D56" s="5">
        <f t="shared" si="1"/>
        <v>0</v>
      </c>
      <c r="E56" s="5">
        <f t="shared" si="2"/>
        <v>0</v>
      </c>
      <c r="H56" s="67">
        <f aca="true" t="shared" si="5" ref="H56:H62">E56</f>
        <v>0</v>
      </c>
      <c r="P56" s="17">
        <f t="shared" si="3"/>
        <v>0</v>
      </c>
    </row>
    <row r="57" spans="1:16" ht="12.75">
      <c r="A57" s="28" t="s">
        <v>67</v>
      </c>
      <c r="B57">
        <v>2</v>
      </c>
      <c r="C57" s="1">
        <f>B57/$B$93</f>
        <v>7.690237243818972E-05</v>
      </c>
      <c r="D57" s="5">
        <f>C57*$B$96</f>
        <v>0</v>
      </c>
      <c r="E57" s="5">
        <f>B57+D57</f>
        <v>2</v>
      </c>
      <c r="H57" s="67">
        <f t="shared" si="5"/>
        <v>2</v>
      </c>
      <c r="P57" s="17">
        <f>E57</f>
        <v>2</v>
      </c>
    </row>
    <row r="58" spans="1:16" ht="12.75">
      <c r="A58" s="28" t="s">
        <v>115</v>
      </c>
      <c r="B58"/>
      <c r="C58" s="1">
        <f>B58/$B$93</f>
        <v>0</v>
      </c>
      <c r="D58" s="5">
        <f>C58*$B$96</f>
        <v>0</v>
      </c>
      <c r="E58" s="5">
        <f>B58+D58</f>
        <v>0</v>
      </c>
      <c r="H58" s="67">
        <f t="shared" si="5"/>
        <v>0</v>
      </c>
      <c r="P58" s="17">
        <f>E58</f>
        <v>0</v>
      </c>
    </row>
    <row r="59" spans="1:16" ht="12.75">
      <c r="A59" s="28" t="s">
        <v>68</v>
      </c>
      <c r="B59"/>
      <c r="C59" s="1">
        <f t="shared" si="0"/>
        <v>0</v>
      </c>
      <c r="D59" s="5">
        <f t="shared" si="1"/>
        <v>0</v>
      </c>
      <c r="E59" s="5">
        <f t="shared" si="2"/>
        <v>0</v>
      </c>
      <c r="H59" s="67">
        <f t="shared" si="5"/>
        <v>0</v>
      </c>
      <c r="P59" s="17">
        <f t="shared" si="3"/>
        <v>0</v>
      </c>
    </row>
    <row r="60" spans="1:16" ht="12.75">
      <c r="A60" s="28" t="s">
        <v>69</v>
      </c>
      <c r="B60">
        <v>2</v>
      </c>
      <c r="C60" s="1">
        <f t="shared" si="0"/>
        <v>7.690237243818972E-05</v>
      </c>
      <c r="D60" s="5">
        <f t="shared" si="1"/>
        <v>0</v>
      </c>
      <c r="E60" s="5">
        <f t="shared" si="2"/>
        <v>2</v>
      </c>
      <c r="H60" s="67">
        <f t="shared" si="5"/>
        <v>2</v>
      </c>
      <c r="P60" s="17">
        <f t="shared" si="3"/>
        <v>2</v>
      </c>
    </row>
    <row r="61" spans="1:16" ht="12.75">
      <c r="A61" s="28" t="s">
        <v>70</v>
      </c>
      <c r="B61"/>
      <c r="C61" s="1">
        <f t="shared" si="0"/>
        <v>0</v>
      </c>
      <c r="D61" s="5">
        <f t="shared" si="1"/>
        <v>0</v>
      </c>
      <c r="E61" s="5">
        <f t="shared" si="2"/>
        <v>0</v>
      </c>
      <c r="H61" s="67">
        <f t="shared" si="5"/>
        <v>0</v>
      </c>
      <c r="P61" s="17">
        <f t="shared" si="3"/>
        <v>0</v>
      </c>
    </row>
    <row r="62" spans="1:16" ht="12.75">
      <c r="A62" s="28" t="s">
        <v>71</v>
      </c>
      <c r="B62"/>
      <c r="C62" s="1">
        <f t="shared" si="0"/>
        <v>0</v>
      </c>
      <c r="D62" s="5">
        <f t="shared" si="1"/>
        <v>0</v>
      </c>
      <c r="E62" s="5">
        <f t="shared" si="2"/>
        <v>0</v>
      </c>
      <c r="H62" s="67">
        <f t="shared" si="5"/>
        <v>0</v>
      </c>
      <c r="P62" s="17">
        <f t="shared" si="3"/>
        <v>0</v>
      </c>
    </row>
    <row r="63" spans="1:16" ht="12.75">
      <c r="A63" s="27" t="s">
        <v>72</v>
      </c>
      <c r="B63"/>
      <c r="C63" s="1">
        <f t="shared" si="0"/>
        <v>0</v>
      </c>
      <c r="D63" s="5">
        <f t="shared" si="1"/>
        <v>0</v>
      </c>
      <c r="E63" s="5">
        <f t="shared" si="2"/>
        <v>0</v>
      </c>
      <c r="I63" s="68">
        <f>E63</f>
        <v>0</v>
      </c>
      <c r="P63" s="17">
        <f t="shared" si="3"/>
        <v>0</v>
      </c>
    </row>
    <row r="64" spans="1:16" ht="12.75">
      <c r="A64" s="27" t="s">
        <v>73</v>
      </c>
      <c r="B64"/>
      <c r="C64" s="1">
        <f t="shared" si="0"/>
        <v>0</v>
      </c>
      <c r="D64" s="5">
        <f t="shared" si="1"/>
        <v>0</v>
      </c>
      <c r="E64" s="5">
        <f>B64+D64</f>
        <v>0</v>
      </c>
      <c r="I64" s="68">
        <f>E64</f>
        <v>0</v>
      </c>
      <c r="P64" s="17">
        <f t="shared" si="3"/>
        <v>0</v>
      </c>
    </row>
    <row r="65" spans="1:16" ht="12.75">
      <c r="A65" s="27" t="s">
        <v>77</v>
      </c>
      <c r="B65">
        <v>2</v>
      </c>
      <c r="C65" s="1">
        <f t="shared" si="0"/>
        <v>7.690237243818972E-05</v>
      </c>
      <c r="D65" s="5">
        <f t="shared" si="1"/>
        <v>0</v>
      </c>
      <c r="E65" s="5">
        <f>B65+D65</f>
        <v>2</v>
      </c>
      <c r="I65" s="68">
        <f>E65</f>
        <v>2</v>
      </c>
      <c r="P65" s="17">
        <f t="shared" si="3"/>
        <v>2</v>
      </c>
    </row>
    <row r="66" spans="1:16" ht="12.75">
      <c r="A66" s="27" t="s">
        <v>121</v>
      </c>
      <c r="B66">
        <v>6</v>
      </c>
      <c r="C66" s="1">
        <f>B66/$B$93</f>
        <v>0.00023070711731456916</v>
      </c>
      <c r="D66" s="5">
        <f>C66*$B$96</f>
        <v>0</v>
      </c>
      <c r="E66" s="5">
        <f>B66+D66</f>
        <v>6</v>
      </c>
      <c r="I66" s="68">
        <f>E66</f>
        <v>6</v>
      </c>
      <c r="P66" s="17">
        <f>E66</f>
        <v>6</v>
      </c>
    </row>
    <row r="67" spans="1:16" ht="12.75">
      <c r="A67" s="31" t="s">
        <v>167</v>
      </c>
      <c r="B67"/>
      <c r="C67" s="1">
        <f t="shared" si="0"/>
        <v>0</v>
      </c>
      <c r="D67" s="5">
        <f t="shared" si="1"/>
        <v>0</v>
      </c>
      <c r="E67" s="5">
        <f t="shared" si="2"/>
        <v>0</v>
      </c>
      <c r="I67" s="6"/>
      <c r="L67" s="72">
        <f>E67</f>
        <v>0</v>
      </c>
      <c r="P67" s="17">
        <f t="shared" si="3"/>
        <v>0</v>
      </c>
    </row>
    <row r="68" spans="1:16" ht="12.75">
      <c r="A68" s="31" t="s">
        <v>168</v>
      </c>
      <c r="B68"/>
      <c r="C68" s="1">
        <f t="shared" si="0"/>
        <v>0</v>
      </c>
      <c r="D68" s="5">
        <f t="shared" si="1"/>
        <v>0</v>
      </c>
      <c r="E68" s="5">
        <f t="shared" si="2"/>
        <v>0</v>
      </c>
      <c r="I68" s="6"/>
      <c r="L68" s="72">
        <f>E68</f>
        <v>0</v>
      </c>
      <c r="P68" s="17">
        <f t="shared" si="3"/>
        <v>0</v>
      </c>
    </row>
    <row r="69" spans="1:16" ht="12.75">
      <c r="A69" s="31" t="s">
        <v>94</v>
      </c>
      <c r="B69"/>
      <c r="C69" s="1">
        <f t="shared" si="0"/>
        <v>0</v>
      </c>
      <c r="D69" s="5">
        <f t="shared" si="1"/>
        <v>0</v>
      </c>
      <c r="E69" s="5">
        <f t="shared" si="2"/>
        <v>0</v>
      </c>
      <c r="I69" s="6"/>
      <c r="L69" s="72">
        <f>E69</f>
        <v>0</v>
      </c>
      <c r="P69" s="17">
        <f t="shared" si="3"/>
        <v>0</v>
      </c>
    </row>
    <row r="70" spans="1:16" ht="12.75">
      <c r="A70" s="31" t="s">
        <v>220</v>
      </c>
      <c r="B70">
        <v>1</v>
      </c>
      <c r="C70" s="1">
        <f>B70/$B$93</f>
        <v>3.845118621909486E-05</v>
      </c>
      <c r="D70" s="5">
        <f>C70*$B$96</f>
        <v>0</v>
      </c>
      <c r="E70" s="5">
        <f>B70+D70</f>
        <v>1</v>
      </c>
      <c r="I70" s="6"/>
      <c r="L70" s="72">
        <f>E70</f>
        <v>1</v>
      </c>
      <c r="P70" s="17">
        <f>E70</f>
        <v>1</v>
      </c>
    </row>
    <row r="71" spans="1:16" ht="12.75">
      <c r="A71" s="41" t="s">
        <v>95</v>
      </c>
      <c r="B71">
        <v>105</v>
      </c>
      <c r="C71" s="1">
        <f t="shared" si="0"/>
        <v>0.00403737455300496</v>
      </c>
      <c r="D71" s="5">
        <f t="shared" si="1"/>
        <v>0</v>
      </c>
      <c r="E71" s="5">
        <f t="shared" si="2"/>
        <v>105</v>
      </c>
      <c r="J71" s="71">
        <f>E71</f>
        <v>105</v>
      </c>
      <c r="P71" s="17">
        <f t="shared" si="3"/>
        <v>105</v>
      </c>
    </row>
    <row r="72" spans="1:16" ht="12.75">
      <c r="A72" s="41" t="s">
        <v>218</v>
      </c>
      <c r="B72">
        <v>3</v>
      </c>
      <c r="C72" s="1">
        <f>B72/$B$93</f>
        <v>0.00011535355865728458</v>
      </c>
      <c r="D72" s="5">
        <f>C72*$B$96</f>
        <v>0</v>
      </c>
      <c r="E72" s="5">
        <f>B72+D72</f>
        <v>3</v>
      </c>
      <c r="J72" s="71">
        <f>E72</f>
        <v>3</v>
      </c>
      <c r="P72" s="17">
        <f>E72</f>
        <v>3</v>
      </c>
    </row>
    <row r="73" spans="1:16" ht="12.75">
      <c r="A73" s="43" t="s">
        <v>235</v>
      </c>
      <c r="B73">
        <v>6</v>
      </c>
      <c r="C73" s="1">
        <f t="shared" si="0"/>
        <v>0.00023070711731456916</v>
      </c>
      <c r="D73" s="5">
        <f t="shared" si="1"/>
        <v>0</v>
      </c>
      <c r="E73" s="5">
        <f t="shared" si="2"/>
        <v>6</v>
      </c>
      <c r="K73" s="73">
        <f>E73</f>
        <v>6</v>
      </c>
      <c r="P73" s="17">
        <f t="shared" si="3"/>
        <v>6</v>
      </c>
    </row>
    <row r="74" spans="1:16" ht="12.75">
      <c r="A74" s="43" t="s">
        <v>96</v>
      </c>
      <c r="B74">
        <v>32</v>
      </c>
      <c r="C74" s="1">
        <f>B74/$B$93</f>
        <v>0.0012304379590110355</v>
      </c>
      <c r="D74" s="5">
        <f>C74*$B$96</f>
        <v>0</v>
      </c>
      <c r="E74" s="5">
        <f>B74+D74</f>
        <v>32</v>
      </c>
      <c r="K74" s="73">
        <f>E74</f>
        <v>32</v>
      </c>
      <c r="P74" s="17">
        <f>E74</f>
        <v>32</v>
      </c>
    </row>
    <row r="75" spans="1:16" ht="12.75">
      <c r="A75" s="41" t="s">
        <v>105</v>
      </c>
      <c r="B75">
        <v>1</v>
      </c>
      <c r="C75" s="1">
        <f t="shared" si="0"/>
        <v>3.845118621909486E-05</v>
      </c>
      <c r="D75" s="5">
        <f t="shared" si="1"/>
        <v>0</v>
      </c>
      <c r="E75" s="5">
        <f t="shared" si="2"/>
        <v>1</v>
      </c>
      <c r="J75" s="71">
        <f>E75</f>
        <v>1</v>
      </c>
      <c r="P75" s="17">
        <f t="shared" si="3"/>
        <v>1</v>
      </c>
    </row>
    <row r="76" spans="1:16" ht="12.75">
      <c r="A76" s="41" t="s">
        <v>185</v>
      </c>
      <c r="B76">
        <v>70</v>
      </c>
      <c r="C76" s="1">
        <f>B76/$B$93</f>
        <v>0.0026915830353366403</v>
      </c>
      <c r="D76" s="5">
        <f>C76*$B$96</f>
        <v>0</v>
      </c>
      <c r="E76" s="5">
        <f>B76+D76</f>
        <v>70</v>
      </c>
      <c r="J76" s="71">
        <f>E76</f>
        <v>70</v>
      </c>
      <c r="P76" s="17">
        <f>E76</f>
        <v>70</v>
      </c>
    </row>
    <row r="77" spans="1:16" ht="12.75">
      <c r="A77" s="43" t="s">
        <v>97</v>
      </c>
      <c r="B77">
        <v>713</v>
      </c>
      <c r="C77" s="1">
        <f t="shared" si="0"/>
        <v>0.027415695774214634</v>
      </c>
      <c r="D77" s="5">
        <f t="shared" si="1"/>
        <v>0</v>
      </c>
      <c r="E77" s="5">
        <f t="shared" si="2"/>
        <v>713</v>
      </c>
      <c r="K77" s="73">
        <f>E77</f>
        <v>713</v>
      </c>
      <c r="P77" s="17">
        <f t="shared" si="3"/>
        <v>713</v>
      </c>
    </row>
    <row r="78" spans="1:16" ht="12.75">
      <c r="A78" s="43" t="s">
        <v>210</v>
      </c>
      <c r="B78">
        <v>143</v>
      </c>
      <c r="C78" s="1">
        <f>B78/$B$93</f>
        <v>0.0054985196293305645</v>
      </c>
      <c r="D78" s="5">
        <f>C78*$B$96</f>
        <v>0</v>
      </c>
      <c r="E78" s="5">
        <f>B78+D78</f>
        <v>143</v>
      </c>
      <c r="K78" s="73">
        <f>E78</f>
        <v>143</v>
      </c>
      <c r="P78" s="17">
        <f>E78</f>
        <v>143</v>
      </c>
    </row>
    <row r="79" spans="1:16" ht="12.75">
      <c r="A79" s="43" t="s">
        <v>198</v>
      </c>
      <c r="B79">
        <v>145</v>
      </c>
      <c r="C79" s="1">
        <f>B79/$B$93</f>
        <v>0.005575422001768754</v>
      </c>
      <c r="D79" s="5">
        <f>C79*$B$96</f>
        <v>0</v>
      </c>
      <c r="E79" s="5">
        <f>B79+D79</f>
        <v>145</v>
      </c>
      <c r="K79" s="73">
        <f>E79</f>
        <v>145</v>
      </c>
      <c r="P79" s="17">
        <f>E79</f>
        <v>145</v>
      </c>
    </row>
    <row r="80" spans="1:16" ht="12.75">
      <c r="A80" s="43" t="s">
        <v>236</v>
      </c>
      <c r="B80">
        <v>7</v>
      </c>
      <c r="C80" s="1">
        <f>B80/$B$93</f>
        <v>0.000269158303533664</v>
      </c>
      <c r="D80" s="5">
        <f>C80*$B$96</f>
        <v>0</v>
      </c>
      <c r="E80" s="5">
        <f>B80+D80</f>
        <v>7</v>
      </c>
      <c r="K80" s="73">
        <f>E80</f>
        <v>7</v>
      </c>
      <c r="P80" s="17">
        <f>E80</f>
        <v>7</v>
      </c>
    </row>
    <row r="81" spans="1:16" ht="12.75">
      <c r="A81" s="41" t="s">
        <v>98</v>
      </c>
      <c r="B81">
        <v>12</v>
      </c>
      <c r="C81" s="1">
        <f t="shared" si="0"/>
        <v>0.0004614142346291383</v>
      </c>
      <c r="D81" s="5">
        <f t="shared" si="1"/>
        <v>0</v>
      </c>
      <c r="E81" s="5">
        <f t="shared" si="2"/>
        <v>12</v>
      </c>
      <c r="J81" s="71">
        <f>E81</f>
        <v>12</v>
      </c>
      <c r="K81" s="6"/>
      <c r="P81" s="17">
        <f t="shared" si="3"/>
        <v>12</v>
      </c>
    </row>
    <row r="82" spans="1:16" ht="12.75">
      <c r="A82" s="43" t="s">
        <v>99</v>
      </c>
      <c r="B82"/>
      <c r="C82" s="1">
        <f t="shared" si="0"/>
        <v>0</v>
      </c>
      <c r="D82" s="5">
        <f t="shared" si="1"/>
        <v>0</v>
      </c>
      <c r="E82" s="5">
        <f t="shared" si="2"/>
        <v>0</v>
      </c>
      <c r="K82" s="73">
        <f>E82</f>
        <v>0</v>
      </c>
      <c r="P82" s="17">
        <f t="shared" si="3"/>
        <v>0</v>
      </c>
    </row>
    <row r="83" spans="1:16" ht="12.75">
      <c r="A83" s="31" t="s">
        <v>79</v>
      </c>
      <c r="B83">
        <v>123</v>
      </c>
      <c r="C83" s="1">
        <f t="shared" si="0"/>
        <v>0.0047294959049486674</v>
      </c>
      <c r="D83" s="5">
        <f t="shared" si="1"/>
        <v>0</v>
      </c>
      <c r="E83" s="5">
        <f t="shared" si="2"/>
        <v>123</v>
      </c>
      <c r="L83" s="72">
        <f>E83</f>
        <v>123</v>
      </c>
      <c r="P83" s="17">
        <f t="shared" si="3"/>
        <v>123</v>
      </c>
    </row>
    <row r="84" spans="1:16" ht="12.75">
      <c r="A84" s="42" t="s">
        <v>80</v>
      </c>
      <c r="B84"/>
      <c r="C84" s="1">
        <f>B84/$B$93</f>
        <v>0</v>
      </c>
      <c r="D84" s="5">
        <f>C84*$B$96</f>
        <v>0</v>
      </c>
      <c r="E84" s="5">
        <f>B84+D84</f>
        <v>0</v>
      </c>
      <c r="M84" s="75">
        <f>E84</f>
        <v>0</v>
      </c>
      <c r="P84" s="17">
        <f t="shared" si="3"/>
        <v>0</v>
      </c>
    </row>
    <row r="85" spans="1:16" ht="12.75">
      <c r="A85" s="31" t="s">
        <v>100</v>
      </c>
      <c r="B85"/>
      <c r="C85" s="1">
        <f t="shared" si="0"/>
        <v>0</v>
      </c>
      <c r="D85" s="5">
        <f t="shared" si="1"/>
        <v>0</v>
      </c>
      <c r="E85" s="5">
        <f t="shared" si="2"/>
        <v>0</v>
      </c>
      <c r="L85" s="72">
        <f>E85</f>
        <v>0</v>
      </c>
      <c r="P85" s="17">
        <f t="shared" si="3"/>
        <v>0</v>
      </c>
    </row>
    <row r="86" spans="1:16" ht="12.75">
      <c r="A86" s="31" t="s">
        <v>237</v>
      </c>
      <c r="B86">
        <v>4</v>
      </c>
      <c r="C86" s="1">
        <f>B86/$B$93</f>
        <v>0.00015380474487637944</v>
      </c>
      <c r="D86" s="5">
        <f>C86*$B$96</f>
        <v>0</v>
      </c>
      <c r="E86" s="5">
        <f>B86+D86</f>
        <v>4</v>
      </c>
      <c r="L86" s="72">
        <f>E86</f>
        <v>4</v>
      </c>
      <c r="P86" s="17">
        <f>E86</f>
        <v>4</v>
      </c>
    </row>
    <row r="87" spans="1:16" ht="12.75">
      <c r="A87" s="31" t="s">
        <v>142</v>
      </c>
      <c r="B87"/>
      <c r="C87" s="1">
        <f>B87/$B$93</f>
        <v>0</v>
      </c>
      <c r="D87" s="5">
        <f>C87*$B$96</f>
        <v>0</v>
      </c>
      <c r="E87" s="5">
        <f>B87+D87</f>
        <v>0</v>
      </c>
      <c r="L87" s="72">
        <f>E87</f>
        <v>0</v>
      </c>
      <c r="P87" s="17">
        <f>E87</f>
        <v>0</v>
      </c>
    </row>
    <row r="88" spans="1:16" ht="12.75">
      <c r="A88" s="31" t="s">
        <v>166</v>
      </c>
      <c r="B88"/>
      <c r="C88" s="1">
        <f t="shared" si="0"/>
        <v>0</v>
      </c>
      <c r="D88" s="5">
        <f t="shared" si="1"/>
        <v>0</v>
      </c>
      <c r="E88" s="5">
        <f t="shared" si="2"/>
        <v>0</v>
      </c>
      <c r="L88" s="72">
        <f>E88</f>
        <v>0</v>
      </c>
      <c r="P88" s="17">
        <f t="shared" si="3"/>
        <v>0</v>
      </c>
    </row>
    <row r="89" spans="1:16" ht="12.75">
      <c r="A89" s="31" t="s">
        <v>169</v>
      </c>
      <c r="B89">
        <v>8</v>
      </c>
      <c r="C89" s="1">
        <f>B89/$B$93</f>
        <v>0.0003076094897527589</v>
      </c>
      <c r="D89" s="5">
        <f>C89*$B$96</f>
        <v>0</v>
      </c>
      <c r="E89" s="5">
        <f>B89+D89</f>
        <v>8</v>
      </c>
      <c r="L89" s="72">
        <f>E89</f>
        <v>8</v>
      </c>
      <c r="P89" s="17">
        <f>E89</f>
        <v>8</v>
      </c>
    </row>
    <row r="90" spans="1:16" ht="12.75">
      <c r="A90" s="25" t="s">
        <v>144</v>
      </c>
      <c r="B90"/>
      <c r="C90" s="1">
        <f t="shared" si="0"/>
        <v>0</v>
      </c>
      <c r="D90" s="5">
        <f t="shared" si="1"/>
        <v>0</v>
      </c>
      <c r="E90" s="5">
        <f>B90+D90</f>
        <v>0</v>
      </c>
      <c r="N90" s="74">
        <f>E90</f>
        <v>0</v>
      </c>
      <c r="P90" s="17">
        <f t="shared" si="3"/>
        <v>0</v>
      </c>
    </row>
    <row r="91" spans="1:16" ht="12.75">
      <c r="A91" s="25" t="s">
        <v>101</v>
      </c>
      <c r="B91">
        <v>25</v>
      </c>
      <c r="C91" s="1">
        <f t="shared" si="0"/>
        <v>0.0009612796554773715</v>
      </c>
      <c r="D91" s="5">
        <f t="shared" si="1"/>
        <v>0</v>
      </c>
      <c r="E91" s="5">
        <f t="shared" si="2"/>
        <v>25</v>
      </c>
      <c r="N91" s="74">
        <f>E91</f>
        <v>25</v>
      </c>
      <c r="P91" s="17">
        <f t="shared" si="3"/>
        <v>25</v>
      </c>
    </row>
    <row r="92" spans="1:2" ht="12.75">
      <c r="A92"/>
      <c r="B92" s="16"/>
    </row>
    <row r="93" spans="1:16" ht="12.75">
      <c r="A93" s="1" t="s">
        <v>21</v>
      </c>
      <c r="B93" s="16">
        <v>26007</v>
      </c>
      <c r="C93" s="1">
        <f>B93/$B$94</f>
        <v>1</v>
      </c>
      <c r="E93" s="5">
        <f>SUM(E12:E91)</f>
        <v>26007</v>
      </c>
      <c r="F93" s="40">
        <f aca="true" t="shared" si="6" ref="F93:P93">SUM(F12:F91)</f>
        <v>16633</v>
      </c>
      <c r="G93" s="39">
        <f t="shared" si="6"/>
        <v>620</v>
      </c>
      <c r="H93" s="38">
        <f t="shared" si="6"/>
        <v>17</v>
      </c>
      <c r="I93" s="37">
        <f t="shared" si="6"/>
        <v>200</v>
      </c>
      <c r="J93" s="36">
        <f t="shared" si="6"/>
        <v>191</v>
      </c>
      <c r="K93" s="35">
        <f t="shared" si="6"/>
        <v>1046</v>
      </c>
      <c r="L93" s="34">
        <f t="shared" si="6"/>
        <v>136</v>
      </c>
      <c r="M93" s="33">
        <f t="shared" si="6"/>
        <v>0</v>
      </c>
      <c r="N93" s="32">
        <f t="shared" si="6"/>
        <v>25</v>
      </c>
      <c r="O93" s="76">
        <f>SUM(O12:O91)</f>
        <v>7139</v>
      </c>
      <c r="P93" s="5">
        <f t="shared" si="6"/>
        <v>18868</v>
      </c>
    </row>
    <row r="94" spans="1:4" ht="12.75">
      <c r="A94" s="1" t="s">
        <v>22</v>
      </c>
      <c r="B94" s="5">
        <v>26007</v>
      </c>
      <c r="D94" s="5" t="s">
        <v>20</v>
      </c>
    </row>
    <row r="95" spans="2:3" ht="12.75">
      <c r="B95" s="5" t="s">
        <v>20</v>
      </c>
      <c r="C95" s="5"/>
    </row>
    <row r="96" spans="1:2" ht="38.25">
      <c r="A96" s="18" t="s">
        <v>23</v>
      </c>
      <c r="B96" s="19">
        <f>B94-B93</f>
        <v>0</v>
      </c>
    </row>
    <row r="97" ht="13.5" thickBot="1"/>
    <row r="98" spans="1:12" ht="12.75">
      <c r="A98" s="44"/>
      <c r="B98" s="45"/>
      <c r="C98" s="46"/>
      <c r="D98" s="45"/>
      <c r="E98" s="45"/>
      <c r="F98" s="46"/>
      <c r="G98" s="46"/>
      <c r="H98" s="46"/>
      <c r="I98" s="46"/>
      <c r="J98" s="46"/>
      <c r="K98" s="46"/>
      <c r="L98" s="47"/>
    </row>
    <row r="99" spans="1:12" ht="12.75">
      <c r="A99" s="48">
        <v>1</v>
      </c>
      <c r="B99" s="49" t="s">
        <v>145</v>
      </c>
      <c r="C99" s="50"/>
      <c r="D99" s="49"/>
      <c r="E99" s="49"/>
      <c r="F99" s="50"/>
      <c r="G99" s="50"/>
      <c r="H99" s="50"/>
      <c r="I99" s="51">
        <f>P93</f>
        <v>18868</v>
      </c>
      <c r="J99" s="50"/>
      <c r="K99" s="50"/>
      <c r="L99" s="52"/>
    </row>
    <row r="100" spans="1:12" ht="13.5" thickBot="1">
      <c r="A100" s="48"/>
      <c r="B100" s="49"/>
      <c r="C100" s="50"/>
      <c r="D100" s="49"/>
      <c r="E100" s="49"/>
      <c r="F100" s="50"/>
      <c r="G100" s="50"/>
      <c r="H100" s="50"/>
      <c r="I100" s="53"/>
      <c r="J100" s="50"/>
      <c r="K100" s="50"/>
      <c r="L100" s="52"/>
    </row>
    <row r="101" spans="1:12" ht="13.5" thickBot="1">
      <c r="A101" s="48"/>
      <c r="B101" s="49"/>
      <c r="C101" s="50"/>
      <c r="D101" s="49"/>
      <c r="E101" s="49"/>
      <c r="F101" s="50"/>
      <c r="G101" s="50"/>
      <c r="H101" s="50"/>
      <c r="I101" s="54" t="s">
        <v>12</v>
      </c>
      <c r="J101" s="55" t="s">
        <v>146</v>
      </c>
      <c r="K101" s="55" t="s">
        <v>147</v>
      </c>
      <c r="L101" s="52"/>
    </row>
    <row r="102" spans="1:12" ht="12.75">
      <c r="A102" s="48">
        <v>2</v>
      </c>
      <c r="B102" s="49" t="s">
        <v>148</v>
      </c>
      <c r="C102" s="50"/>
      <c r="D102" s="49"/>
      <c r="E102" s="49"/>
      <c r="F102" s="50"/>
      <c r="G102" s="50"/>
      <c r="H102" s="50"/>
      <c r="I102" s="56">
        <f>J102+K102</f>
        <v>17253</v>
      </c>
      <c r="J102" s="56">
        <f>G93</f>
        <v>620</v>
      </c>
      <c r="K102" s="56">
        <f>F93</f>
        <v>16633</v>
      </c>
      <c r="L102" s="52"/>
    </row>
    <row r="103" spans="1:12" ht="12.75">
      <c r="A103" s="48">
        <v>3</v>
      </c>
      <c r="B103" s="49" t="s">
        <v>149</v>
      </c>
      <c r="C103" s="50"/>
      <c r="D103" s="49"/>
      <c r="E103" s="49"/>
      <c r="F103" s="50"/>
      <c r="G103" s="50"/>
      <c r="H103" s="50"/>
      <c r="I103" s="56">
        <f>J103+K103</f>
        <v>217</v>
      </c>
      <c r="J103" s="56">
        <f>H93</f>
        <v>17</v>
      </c>
      <c r="K103" s="56">
        <f>I93</f>
        <v>200</v>
      </c>
      <c r="L103" s="52"/>
    </row>
    <row r="104" spans="1:12" ht="12.75">
      <c r="A104" s="48">
        <v>4</v>
      </c>
      <c r="B104" s="49" t="s">
        <v>150</v>
      </c>
      <c r="C104" s="50"/>
      <c r="D104" s="49"/>
      <c r="E104" s="49"/>
      <c r="F104" s="50"/>
      <c r="G104" s="50"/>
      <c r="H104" s="50"/>
      <c r="I104" s="56">
        <f>J104+K104</f>
        <v>1237</v>
      </c>
      <c r="J104" s="56">
        <f>J93</f>
        <v>191</v>
      </c>
      <c r="K104" s="56">
        <f>K93</f>
        <v>1046</v>
      </c>
      <c r="L104" s="52"/>
    </row>
    <row r="105" spans="1:12" ht="12.75">
      <c r="A105" s="48">
        <v>5</v>
      </c>
      <c r="B105" s="49" t="s">
        <v>151</v>
      </c>
      <c r="C105" s="50"/>
      <c r="D105" s="49"/>
      <c r="E105" s="49"/>
      <c r="F105" s="50"/>
      <c r="G105" s="50"/>
      <c r="H105" s="50"/>
      <c r="I105" s="57">
        <f>L93</f>
        <v>136</v>
      </c>
      <c r="J105" s="50"/>
      <c r="K105" s="50"/>
      <c r="L105" s="52"/>
    </row>
    <row r="106" spans="1:12" ht="12.75">
      <c r="A106" s="48">
        <v>6</v>
      </c>
      <c r="B106" s="49" t="s">
        <v>152</v>
      </c>
      <c r="C106" s="50"/>
      <c r="D106" s="49"/>
      <c r="E106" s="49"/>
      <c r="F106" s="50"/>
      <c r="G106" s="50"/>
      <c r="H106" s="50"/>
      <c r="I106" s="51">
        <f>M93</f>
        <v>0</v>
      </c>
      <c r="J106" s="50"/>
      <c r="K106" s="50"/>
      <c r="L106" s="52"/>
    </row>
    <row r="107" spans="1:12" ht="12.75">
      <c r="A107" s="48">
        <v>9</v>
      </c>
      <c r="B107" s="49" t="s">
        <v>153</v>
      </c>
      <c r="C107" s="50"/>
      <c r="D107" s="49"/>
      <c r="E107" s="49"/>
      <c r="F107" s="50"/>
      <c r="G107" s="50"/>
      <c r="H107" s="50"/>
      <c r="I107" s="50"/>
      <c r="J107" s="50"/>
      <c r="K107" s="50"/>
      <c r="L107" s="52"/>
    </row>
    <row r="108" spans="1:12" ht="12.75">
      <c r="A108" s="48"/>
      <c r="B108" s="58" t="s">
        <v>154</v>
      </c>
      <c r="C108" s="59"/>
      <c r="D108" s="58" t="s">
        <v>155</v>
      </c>
      <c r="E108" s="49"/>
      <c r="F108" s="50"/>
      <c r="G108" s="50"/>
      <c r="H108" s="50"/>
      <c r="I108" s="50"/>
      <c r="J108" s="50"/>
      <c r="K108" s="50"/>
      <c r="L108" s="52"/>
    </row>
    <row r="109" spans="1:12" ht="12.75">
      <c r="A109" s="48"/>
      <c r="B109" s="49" t="s">
        <v>158</v>
      </c>
      <c r="C109" s="50"/>
      <c r="D109" s="60">
        <v>147</v>
      </c>
      <c r="E109" s="49"/>
      <c r="F109" s="50"/>
      <c r="G109" s="50"/>
      <c r="H109" s="50"/>
      <c r="I109" s="50"/>
      <c r="J109" s="50"/>
      <c r="K109" s="50"/>
      <c r="L109" s="52"/>
    </row>
    <row r="110" spans="1:12" ht="12.75">
      <c r="A110" s="48"/>
      <c r="B110" s="49" t="s">
        <v>157</v>
      </c>
      <c r="C110" s="50"/>
      <c r="D110" s="61">
        <v>1046</v>
      </c>
      <c r="E110" s="49"/>
      <c r="F110" s="50"/>
      <c r="G110" s="50"/>
      <c r="H110" s="50"/>
      <c r="I110" s="50"/>
      <c r="J110" s="50"/>
      <c r="K110" s="50"/>
      <c r="L110" s="52"/>
    </row>
    <row r="111" spans="1:12" ht="12.75">
      <c r="A111" s="48"/>
      <c r="B111" s="49" t="s">
        <v>161</v>
      </c>
      <c r="C111" s="50"/>
      <c r="D111" s="61"/>
      <c r="E111" s="49"/>
      <c r="F111" s="50"/>
      <c r="G111" s="50"/>
      <c r="H111" s="50"/>
      <c r="I111" s="50"/>
      <c r="J111" s="50"/>
      <c r="K111" s="50"/>
      <c r="L111" s="52"/>
    </row>
    <row r="112" spans="1:12" ht="12.75">
      <c r="A112" s="48"/>
      <c r="B112" s="49" t="s">
        <v>159</v>
      </c>
      <c r="C112" s="50"/>
      <c r="D112" s="60">
        <v>43</v>
      </c>
      <c r="E112" s="49"/>
      <c r="F112" s="50"/>
      <c r="G112" s="50"/>
      <c r="H112" s="50"/>
      <c r="I112" s="50"/>
      <c r="J112" s="50"/>
      <c r="K112" s="50"/>
      <c r="L112" s="52"/>
    </row>
    <row r="113" spans="1:12" ht="12.75">
      <c r="A113" s="48"/>
      <c r="B113" s="49" t="s">
        <v>160</v>
      </c>
      <c r="C113" s="50"/>
      <c r="D113" s="61">
        <v>8</v>
      </c>
      <c r="E113" s="49"/>
      <c r="F113" s="50"/>
      <c r="G113" s="50"/>
      <c r="H113" s="50"/>
      <c r="I113" s="50"/>
      <c r="J113" s="50"/>
      <c r="K113" s="50"/>
      <c r="L113" s="52"/>
    </row>
    <row r="114" spans="1:12" ht="12.75">
      <c r="A114" s="48"/>
      <c r="B114" s="49" t="s">
        <v>156</v>
      </c>
      <c r="C114" s="50"/>
      <c r="D114" s="61">
        <v>2</v>
      </c>
      <c r="E114" s="49"/>
      <c r="F114" s="50"/>
      <c r="G114" s="50"/>
      <c r="H114" s="50"/>
      <c r="I114" s="50"/>
      <c r="J114" s="50"/>
      <c r="K114" s="50"/>
      <c r="L114" s="52"/>
    </row>
    <row r="115" spans="1:12" ht="13.5" thickBot="1">
      <c r="A115" s="62"/>
      <c r="B115" s="63"/>
      <c r="C115" s="64"/>
      <c r="D115" s="63"/>
      <c r="E115" s="63"/>
      <c r="F115" s="64"/>
      <c r="G115" s="64"/>
      <c r="H115" s="64"/>
      <c r="I115" s="64"/>
      <c r="J115" s="64"/>
      <c r="K115" s="64"/>
      <c r="L115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4"/>
  <sheetViews>
    <sheetView zoomScale="80" zoomScaleNormal="80" zoomScalePageLayoutView="0" workbookViewId="0" topLeftCell="A7">
      <pane ySplit="5" topLeftCell="A12" activePane="bottomLeft" state="frozen"/>
      <selection pane="topLeft" activeCell="A7" sqref="A7"/>
      <selection pane="bottomLeft" activeCell="A16" sqref="A16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177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>
        <v>11</v>
      </c>
      <c r="C12" s="1">
        <f aca="true" t="shared" si="0" ref="C12:C43">B12/$B$102</f>
        <v>0.0002811645323722618</v>
      </c>
      <c r="D12" s="5">
        <f aca="true" t="shared" si="1" ref="D12:D43">C12*$B$105</f>
        <v>0</v>
      </c>
      <c r="E12" s="5">
        <f aca="true" t="shared" si="2" ref="E12:E100">B12+D12</f>
        <v>11</v>
      </c>
      <c r="H12" s="67">
        <f>E12</f>
        <v>11</v>
      </c>
      <c r="I12" s="17"/>
      <c r="P12" s="17">
        <f>E12</f>
        <v>11</v>
      </c>
    </row>
    <row r="13" spans="1:16" ht="12.75">
      <c r="A13" s="28" t="s">
        <v>170</v>
      </c>
      <c r="B13"/>
      <c r="C13" s="1">
        <f t="shared" si="0"/>
        <v>0</v>
      </c>
      <c r="D13" s="5">
        <f t="shared" si="1"/>
        <v>0</v>
      </c>
      <c r="E13" s="5">
        <f>B13+D13</f>
        <v>0</v>
      </c>
      <c r="H13" s="67">
        <f>E13</f>
        <v>0</v>
      </c>
      <c r="I13" s="17"/>
      <c r="P13" s="17">
        <f>E13</f>
        <v>0</v>
      </c>
    </row>
    <row r="14" spans="1:16" ht="12.75">
      <c r="A14" s="27" t="s">
        <v>86</v>
      </c>
      <c r="B14">
        <v>316</v>
      </c>
      <c r="C14" s="1">
        <f t="shared" si="0"/>
        <v>0.008077090202694067</v>
      </c>
      <c r="D14" s="5">
        <f t="shared" si="1"/>
        <v>0</v>
      </c>
      <c r="E14" s="5">
        <f t="shared" si="2"/>
        <v>316</v>
      </c>
      <c r="I14" s="68">
        <f>E14</f>
        <v>316</v>
      </c>
      <c r="P14" s="17">
        <f aca="true" t="shared" si="3" ref="P14:P100">E14</f>
        <v>316</v>
      </c>
    </row>
    <row r="15" spans="1:16" ht="12.75">
      <c r="A15" s="28" t="s">
        <v>24</v>
      </c>
      <c r="B15">
        <v>75</v>
      </c>
      <c r="C15" s="1">
        <f t="shared" si="0"/>
        <v>0.001917030902538149</v>
      </c>
      <c r="D15" s="5">
        <f t="shared" si="1"/>
        <v>0</v>
      </c>
      <c r="E15" s="5">
        <f t="shared" si="2"/>
        <v>75</v>
      </c>
      <c r="H15" s="67">
        <f aca="true" t="shared" si="4" ref="H15:H20">E15</f>
        <v>75</v>
      </c>
      <c r="P15" s="17">
        <f t="shared" si="3"/>
        <v>75</v>
      </c>
    </row>
    <row r="16" spans="1:16" ht="12.75">
      <c r="A16" s="28" t="s">
        <v>106</v>
      </c>
      <c r="B16"/>
      <c r="C16" s="1">
        <f t="shared" si="0"/>
        <v>0</v>
      </c>
      <c r="D16" s="5">
        <f t="shared" si="1"/>
        <v>0</v>
      </c>
      <c r="E16" s="5">
        <f>B16+D16</f>
        <v>0</v>
      </c>
      <c r="H16" s="67">
        <f t="shared" si="4"/>
        <v>0</v>
      </c>
      <c r="P16" s="17">
        <f t="shared" si="3"/>
        <v>0</v>
      </c>
    </row>
    <row r="17" spans="1:16" ht="12.75">
      <c r="A17" s="28" t="s">
        <v>25</v>
      </c>
      <c r="B17">
        <v>69</v>
      </c>
      <c r="C17" s="1">
        <f t="shared" si="0"/>
        <v>0.001763668430335097</v>
      </c>
      <c r="D17" s="5">
        <f t="shared" si="1"/>
        <v>0</v>
      </c>
      <c r="E17" s="5">
        <f t="shared" si="2"/>
        <v>69</v>
      </c>
      <c r="H17" s="67">
        <f t="shared" si="4"/>
        <v>69</v>
      </c>
      <c r="P17" s="17">
        <f t="shared" si="3"/>
        <v>69</v>
      </c>
    </row>
    <row r="18" spans="1:16" ht="12.75">
      <c r="A18" s="28" t="s">
        <v>107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67">
        <f t="shared" si="4"/>
        <v>0</v>
      </c>
      <c r="P18" s="17">
        <f>E18</f>
        <v>0</v>
      </c>
    </row>
    <row r="19" spans="1:16" ht="12.75">
      <c r="A19" s="28" t="s">
        <v>87</v>
      </c>
      <c r="B19">
        <v>8</v>
      </c>
      <c r="C19" s="1">
        <f t="shared" si="0"/>
        <v>0.00020448329627073588</v>
      </c>
      <c r="D19" s="5">
        <f t="shared" si="1"/>
        <v>0</v>
      </c>
      <c r="E19" s="5">
        <f t="shared" si="2"/>
        <v>8</v>
      </c>
      <c r="H19" s="67">
        <f t="shared" si="4"/>
        <v>8</v>
      </c>
      <c r="P19" s="17">
        <f t="shared" si="3"/>
        <v>8</v>
      </c>
    </row>
    <row r="20" spans="1:16" ht="12.75">
      <c r="A20" s="28" t="s">
        <v>26</v>
      </c>
      <c r="B20"/>
      <c r="C20" s="1">
        <f t="shared" si="0"/>
        <v>0</v>
      </c>
      <c r="D20" s="5">
        <f t="shared" si="1"/>
        <v>0</v>
      </c>
      <c r="E20" s="5">
        <f t="shared" si="2"/>
        <v>0</v>
      </c>
      <c r="H20" s="67">
        <f t="shared" si="4"/>
        <v>0</v>
      </c>
      <c r="P20" s="17">
        <f t="shared" si="3"/>
        <v>0</v>
      </c>
    </row>
    <row r="21" spans="1:16" ht="12.75">
      <c r="A21" s="27" t="s">
        <v>88</v>
      </c>
      <c r="B21">
        <v>25</v>
      </c>
      <c r="C21" s="1">
        <f t="shared" si="0"/>
        <v>0.0006390103008460496</v>
      </c>
      <c r="D21" s="5">
        <f t="shared" si="1"/>
        <v>0</v>
      </c>
      <c r="E21" s="5">
        <f t="shared" si="2"/>
        <v>25</v>
      </c>
      <c r="I21" s="68">
        <f aca="true" t="shared" si="5" ref="I21:I28">E21</f>
        <v>25</v>
      </c>
      <c r="P21" s="17">
        <f t="shared" si="3"/>
        <v>25</v>
      </c>
    </row>
    <row r="22" spans="1:16" ht="12.75">
      <c r="A22" s="27" t="s">
        <v>171</v>
      </c>
      <c r="B22"/>
      <c r="C22" s="1">
        <f t="shared" si="0"/>
        <v>0</v>
      </c>
      <c r="D22" s="5">
        <f t="shared" si="1"/>
        <v>0</v>
      </c>
      <c r="E22" s="5">
        <f>B22+D22</f>
        <v>0</v>
      </c>
      <c r="I22" s="68">
        <f t="shared" si="5"/>
        <v>0</v>
      </c>
      <c r="P22" s="17">
        <f>E22</f>
        <v>0</v>
      </c>
    </row>
    <row r="23" spans="1:16" ht="12.75">
      <c r="A23" s="27" t="s">
        <v>102</v>
      </c>
      <c r="B23">
        <v>4</v>
      </c>
      <c r="C23" s="1">
        <f t="shared" si="0"/>
        <v>0.00010224164813536794</v>
      </c>
      <c r="D23" s="5">
        <f t="shared" si="1"/>
        <v>0</v>
      </c>
      <c r="E23" s="5">
        <f>B23+D23</f>
        <v>4</v>
      </c>
      <c r="I23" s="68">
        <f t="shared" si="5"/>
        <v>4</v>
      </c>
      <c r="P23" s="17">
        <f t="shared" si="3"/>
        <v>4</v>
      </c>
    </row>
    <row r="24" spans="1:16" ht="12.75">
      <c r="A24" s="27" t="s">
        <v>197</v>
      </c>
      <c r="B24"/>
      <c r="C24" s="1">
        <f t="shared" si="0"/>
        <v>0</v>
      </c>
      <c r="D24" s="5">
        <f t="shared" si="1"/>
        <v>0</v>
      </c>
      <c r="E24" s="5">
        <f>B24+D24</f>
        <v>0</v>
      </c>
      <c r="I24" s="68">
        <f>E24</f>
        <v>0</v>
      </c>
      <c r="P24" s="17">
        <f>E24</f>
        <v>0</v>
      </c>
    </row>
    <row r="25" spans="1:16" ht="12.75">
      <c r="A25" s="27" t="s">
        <v>186</v>
      </c>
      <c r="B25"/>
      <c r="C25" s="1">
        <f t="shared" si="0"/>
        <v>0</v>
      </c>
      <c r="D25" s="5">
        <f t="shared" si="1"/>
        <v>0</v>
      </c>
      <c r="E25" s="5">
        <f>B25+D25</f>
        <v>0</v>
      </c>
      <c r="I25" s="68">
        <f t="shared" si="5"/>
        <v>0</v>
      </c>
      <c r="P25" s="17">
        <f t="shared" si="3"/>
        <v>0</v>
      </c>
    </row>
    <row r="26" spans="1:16" ht="12.75">
      <c r="A26" s="27" t="s">
        <v>89</v>
      </c>
      <c r="B26"/>
      <c r="C26" s="1">
        <f t="shared" si="0"/>
        <v>0</v>
      </c>
      <c r="D26" s="5">
        <f t="shared" si="1"/>
        <v>0</v>
      </c>
      <c r="E26" s="5">
        <f t="shared" si="2"/>
        <v>0</v>
      </c>
      <c r="I26" s="68">
        <f t="shared" si="5"/>
        <v>0</v>
      </c>
      <c r="P26" s="17">
        <f t="shared" si="3"/>
        <v>0</v>
      </c>
    </row>
    <row r="27" spans="1:16" ht="12.75">
      <c r="A27" s="27" t="s">
        <v>203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I27" s="68">
        <f>E27</f>
        <v>0</v>
      </c>
      <c r="P27" s="17">
        <f>E27</f>
        <v>0</v>
      </c>
    </row>
    <row r="28" spans="1:16" ht="12.75">
      <c r="A28" s="27" t="s">
        <v>27</v>
      </c>
      <c r="B28">
        <v>18</v>
      </c>
      <c r="C28" s="1">
        <f t="shared" si="0"/>
        <v>0.00046008741660915573</v>
      </c>
      <c r="D28" s="5">
        <f t="shared" si="1"/>
        <v>0</v>
      </c>
      <c r="E28" s="5">
        <f t="shared" si="2"/>
        <v>18</v>
      </c>
      <c r="I28" s="68">
        <f t="shared" si="5"/>
        <v>18</v>
      </c>
      <c r="P28" s="17">
        <f t="shared" si="3"/>
        <v>18</v>
      </c>
    </row>
    <row r="29" spans="1:16" ht="12.75">
      <c r="A29" s="27" t="s">
        <v>163</v>
      </c>
      <c r="B29"/>
      <c r="C29" s="1">
        <f t="shared" si="0"/>
        <v>0</v>
      </c>
      <c r="D29" s="5">
        <f t="shared" si="1"/>
        <v>0</v>
      </c>
      <c r="E29" s="5">
        <f>B29+D29</f>
        <v>0</v>
      </c>
      <c r="I29" s="68">
        <f>E29</f>
        <v>0</v>
      </c>
      <c r="P29" s="17">
        <f>E29</f>
        <v>0</v>
      </c>
    </row>
    <row r="30" spans="1:16" ht="12.75">
      <c r="A30" s="27" t="s">
        <v>184</v>
      </c>
      <c r="B30">
        <v>2</v>
      </c>
      <c r="C30" s="1">
        <f t="shared" si="0"/>
        <v>5.112082406768397E-05</v>
      </c>
      <c r="D30" s="5">
        <f t="shared" si="1"/>
        <v>0</v>
      </c>
      <c r="E30" s="5">
        <f>B30+D30</f>
        <v>2</v>
      </c>
      <c r="I30" s="68">
        <f>E30</f>
        <v>2</v>
      </c>
      <c r="P30" s="17">
        <f>E30</f>
        <v>2</v>
      </c>
    </row>
    <row r="31" spans="1:16" ht="12.75">
      <c r="A31" s="29" t="s">
        <v>28</v>
      </c>
      <c r="B31">
        <v>19</v>
      </c>
      <c r="C31" s="1">
        <f t="shared" si="0"/>
        <v>0.0004856478286429977</v>
      </c>
      <c r="D31" s="5">
        <f t="shared" si="1"/>
        <v>0</v>
      </c>
      <c r="E31" s="5">
        <f t="shared" si="2"/>
        <v>19</v>
      </c>
      <c r="G31" s="69">
        <f>E31</f>
        <v>19</v>
      </c>
      <c r="P31" s="17">
        <f t="shared" si="3"/>
        <v>19</v>
      </c>
    </row>
    <row r="32" spans="1:16" ht="12.75">
      <c r="A32" s="29" t="s">
        <v>29</v>
      </c>
      <c r="B32">
        <v>45</v>
      </c>
      <c r="C32" s="1">
        <f t="shared" si="0"/>
        <v>0.0011502185415228894</v>
      </c>
      <c r="D32" s="5">
        <f t="shared" si="1"/>
        <v>0</v>
      </c>
      <c r="E32" s="5">
        <f t="shared" si="2"/>
        <v>45</v>
      </c>
      <c r="G32" s="69">
        <f>E32</f>
        <v>45</v>
      </c>
      <c r="P32" s="17">
        <f t="shared" si="3"/>
        <v>45</v>
      </c>
    </row>
    <row r="33" spans="1:16" ht="12.75">
      <c r="A33" s="29" t="s">
        <v>30</v>
      </c>
      <c r="B33">
        <v>132</v>
      </c>
      <c r="C33" s="1">
        <f t="shared" si="0"/>
        <v>0.003373974388467142</v>
      </c>
      <c r="D33" s="5">
        <f t="shared" si="1"/>
        <v>0</v>
      </c>
      <c r="E33" s="5">
        <f t="shared" si="2"/>
        <v>132</v>
      </c>
      <c r="G33" s="69">
        <f>E33</f>
        <v>132</v>
      </c>
      <c r="P33" s="17">
        <f t="shared" si="3"/>
        <v>132</v>
      </c>
    </row>
    <row r="34" spans="1:16" ht="12.75">
      <c r="A34" s="29" t="s">
        <v>31</v>
      </c>
      <c r="B34">
        <v>21451</v>
      </c>
      <c r="C34" s="1">
        <f t="shared" si="0"/>
        <v>0.5482963985379444</v>
      </c>
      <c r="D34" s="5">
        <f t="shared" si="1"/>
        <v>0</v>
      </c>
      <c r="E34" s="5">
        <f t="shared" si="2"/>
        <v>21451</v>
      </c>
      <c r="G34" s="79"/>
      <c r="O34" s="77">
        <f>E34</f>
        <v>21451</v>
      </c>
      <c r="P34" s="17"/>
    </row>
    <row r="35" spans="1:16" ht="12.75">
      <c r="A35" s="30" t="s">
        <v>32</v>
      </c>
      <c r="B35">
        <v>504</v>
      </c>
      <c r="C35" s="1">
        <f t="shared" si="0"/>
        <v>0.01288244766505636</v>
      </c>
      <c r="D35" s="5">
        <f t="shared" si="1"/>
        <v>0</v>
      </c>
      <c r="E35" s="5">
        <f t="shared" si="2"/>
        <v>504</v>
      </c>
      <c r="F35" s="70">
        <f>E35</f>
        <v>504</v>
      </c>
      <c r="P35" s="17">
        <f t="shared" si="3"/>
        <v>504</v>
      </c>
    </row>
    <row r="36" spans="1:16" ht="12.75">
      <c r="A36" s="29" t="s">
        <v>33</v>
      </c>
      <c r="B36">
        <v>39</v>
      </c>
      <c r="C36" s="1">
        <f t="shared" si="0"/>
        <v>0.0009968560693198374</v>
      </c>
      <c r="D36" s="5">
        <f t="shared" si="1"/>
        <v>0</v>
      </c>
      <c r="E36" s="5">
        <f t="shared" si="2"/>
        <v>39</v>
      </c>
      <c r="G36" s="69">
        <f>E36</f>
        <v>39</v>
      </c>
      <c r="P36" s="17">
        <f t="shared" si="3"/>
        <v>39</v>
      </c>
    </row>
    <row r="37" spans="1:16" ht="12.75">
      <c r="A37" s="30" t="s">
        <v>34</v>
      </c>
      <c r="B37"/>
      <c r="C37" s="1">
        <f t="shared" si="0"/>
        <v>0</v>
      </c>
      <c r="D37" s="5">
        <f t="shared" si="1"/>
        <v>0</v>
      </c>
      <c r="E37" s="5">
        <f t="shared" si="2"/>
        <v>0</v>
      </c>
      <c r="F37" s="70">
        <f>E37</f>
        <v>0</v>
      </c>
      <c r="P37" s="17">
        <f t="shared" si="3"/>
        <v>0</v>
      </c>
    </row>
    <row r="38" spans="1:16" ht="12.75">
      <c r="A38" s="29" t="s">
        <v>35</v>
      </c>
      <c r="B38">
        <v>130</v>
      </c>
      <c r="C38" s="1">
        <f t="shared" si="0"/>
        <v>0.003322853564399458</v>
      </c>
      <c r="D38" s="5">
        <f t="shared" si="1"/>
        <v>0</v>
      </c>
      <c r="E38" s="5">
        <f t="shared" si="2"/>
        <v>130</v>
      </c>
      <c r="G38" s="69">
        <f>E38</f>
        <v>130</v>
      </c>
      <c r="P38" s="17">
        <f t="shared" si="3"/>
        <v>130</v>
      </c>
    </row>
    <row r="39" spans="1:16" ht="12.75">
      <c r="A39" s="30" t="s">
        <v>36</v>
      </c>
      <c r="B39">
        <v>4088</v>
      </c>
      <c r="C39" s="1">
        <f t="shared" si="0"/>
        <v>0.10449096439434603</v>
      </c>
      <c r="D39" s="5">
        <f t="shared" si="1"/>
        <v>0</v>
      </c>
      <c r="E39" s="5">
        <f t="shared" si="2"/>
        <v>4088</v>
      </c>
      <c r="F39" s="70">
        <f>E39</f>
        <v>4088</v>
      </c>
      <c r="P39" s="17">
        <f t="shared" si="3"/>
        <v>4088</v>
      </c>
    </row>
    <row r="40" spans="1:16" ht="12.75">
      <c r="A40" s="30" t="s">
        <v>37</v>
      </c>
      <c r="B40">
        <v>1049</v>
      </c>
      <c r="C40" s="1">
        <f t="shared" si="0"/>
        <v>0.026812872223500244</v>
      </c>
      <c r="D40" s="5">
        <f t="shared" si="1"/>
        <v>0</v>
      </c>
      <c r="E40" s="5">
        <f t="shared" si="2"/>
        <v>1049</v>
      </c>
      <c r="F40" s="70">
        <f aca="true" t="shared" si="6" ref="F40:F46">E40</f>
        <v>1049</v>
      </c>
      <c r="P40" s="17">
        <f t="shared" si="3"/>
        <v>1049</v>
      </c>
    </row>
    <row r="41" spans="1:16" ht="12.75">
      <c r="A41" s="30" t="s">
        <v>90</v>
      </c>
      <c r="B41">
        <v>3118</v>
      </c>
      <c r="C41" s="1">
        <f t="shared" si="0"/>
        <v>0.07969736472151931</v>
      </c>
      <c r="D41" s="5">
        <f t="shared" si="1"/>
        <v>0</v>
      </c>
      <c r="E41" s="5">
        <f t="shared" si="2"/>
        <v>3118</v>
      </c>
      <c r="F41" s="70">
        <f t="shared" si="6"/>
        <v>3118</v>
      </c>
      <c r="P41" s="17">
        <f t="shared" si="3"/>
        <v>3118</v>
      </c>
    </row>
    <row r="42" spans="1:16" ht="12.75">
      <c r="A42" s="30" t="s">
        <v>91</v>
      </c>
      <c r="B42">
        <v>5098</v>
      </c>
      <c r="C42" s="1">
        <f t="shared" si="0"/>
        <v>0.13030698054852644</v>
      </c>
      <c r="D42" s="5">
        <f t="shared" si="1"/>
        <v>0</v>
      </c>
      <c r="E42" s="5">
        <f t="shared" si="2"/>
        <v>5098</v>
      </c>
      <c r="F42" s="70">
        <f t="shared" si="6"/>
        <v>5098</v>
      </c>
      <c r="P42" s="17">
        <f t="shared" si="3"/>
        <v>5098</v>
      </c>
    </row>
    <row r="43" spans="1:16" ht="12.75">
      <c r="A43" s="30" t="s">
        <v>38</v>
      </c>
      <c r="B43">
        <v>1267</v>
      </c>
      <c r="C43" s="1">
        <f t="shared" si="0"/>
        <v>0.032385042046877796</v>
      </c>
      <c r="D43" s="5">
        <f t="shared" si="1"/>
        <v>0</v>
      </c>
      <c r="E43" s="5">
        <f t="shared" si="2"/>
        <v>1267</v>
      </c>
      <c r="F43" s="70">
        <f t="shared" si="6"/>
        <v>1267</v>
      </c>
      <c r="P43" s="17">
        <f t="shared" si="3"/>
        <v>1267</v>
      </c>
    </row>
    <row r="44" spans="1:16" ht="12.75">
      <c r="A44" s="30" t="s">
        <v>39</v>
      </c>
      <c r="B44">
        <v>71</v>
      </c>
      <c r="C44" s="1">
        <f aca="true" t="shared" si="7" ref="C44:C75">B44/$B$102</f>
        <v>0.001814789254402781</v>
      </c>
      <c r="D44" s="5">
        <f aca="true" t="shared" si="8" ref="D44:D75">C44*$B$105</f>
        <v>0</v>
      </c>
      <c r="E44" s="5">
        <f t="shared" si="2"/>
        <v>71</v>
      </c>
      <c r="F44" s="70">
        <f t="shared" si="6"/>
        <v>71</v>
      </c>
      <c r="P44" s="17">
        <f t="shared" si="3"/>
        <v>71</v>
      </c>
    </row>
    <row r="45" spans="1:16" ht="12.75">
      <c r="A45" s="30" t="s">
        <v>40</v>
      </c>
      <c r="B45"/>
      <c r="C45" s="1">
        <f t="shared" si="7"/>
        <v>0</v>
      </c>
      <c r="D45" s="5">
        <f t="shared" si="8"/>
        <v>0</v>
      </c>
      <c r="E45" s="5">
        <f t="shared" si="2"/>
        <v>0</v>
      </c>
      <c r="F45" s="70">
        <f t="shared" si="6"/>
        <v>0</v>
      </c>
      <c r="P45" s="17">
        <f t="shared" si="3"/>
        <v>0</v>
      </c>
    </row>
    <row r="46" spans="1:16" ht="12.75">
      <c r="A46" s="30" t="s">
        <v>41</v>
      </c>
      <c r="B46"/>
      <c r="C46" s="1">
        <f t="shared" si="7"/>
        <v>0</v>
      </c>
      <c r="D46" s="5">
        <f t="shared" si="8"/>
        <v>0</v>
      </c>
      <c r="E46" s="5">
        <f t="shared" si="2"/>
        <v>0</v>
      </c>
      <c r="F46" s="70">
        <f t="shared" si="6"/>
        <v>0</v>
      </c>
      <c r="P46" s="17">
        <f t="shared" si="3"/>
        <v>0</v>
      </c>
    </row>
    <row r="47" spans="1:16" ht="12.75">
      <c r="A47" s="28" t="s">
        <v>42</v>
      </c>
      <c r="B47"/>
      <c r="C47" s="1">
        <f t="shared" si="7"/>
        <v>0</v>
      </c>
      <c r="D47" s="5">
        <f t="shared" si="8"/>
        <v>0</v>
      </c>
      <c r="E47" s="5">
        <f t="shared" si="2"/>
        <v>0</v>
      </c>
      <c r="H47" s="67">
        <f>E47</f>
        <v>0</v>
      </c>
      <c r="P47" s="17">
        <f t="shared" si="3"/>
        <v>0</v>
      </c>
    </row>
    <row r="48" spans="1:16" ht="12.75">
      <c r="A48" s="28" t="s">
        <v>43</v>
      </c>
      <c r="B48"/>
      <c r="C48" s="1">
        <f t="shared" si="7"/>
        <v>0</v>
      </c>
      <c r="D48" s="5">
        <f t="shared" si="8"/>
        <v>0</v>
      </c>
      <c r="E48" s="5">
        <f>B48+D48</f>
        <v>0</v>
      </c>
      <c r="H48" s="67">
        <f>E48</f>
        <v>0</v>
      </c>
      <c r="P48" s="17">
        <f>E48</f>
        <v>0</v>
      </c>
    </row>
    <row r="49" spans="1:16" ht="12.75">
      <c r="A49" s="28" t="s">
        <v>125</v>
      </c>
      <c r="B49"/>
      <c r="C49" s="1">
        <f t="shared" si="7"/>
        <v>0</v>
      </c>
      <c r="D49" s="5">
        <f t="shared" si="8"/>
        <v>0</v>
      </c>
      <c r="E49" s="5">
        <f t="shared" si="2"/>
        <v>0</v>
      </c>
      <c r="H49" s="67">
        <f>E49</f>
        <v>0</v>
      </c>
      <c r="P49" s="17">
        <f t="shared" si="3"/>
        <v>0</v>
      </c>
    </row>
    <row r="50" spans="1:16" ht="12.75">
      <c r="A50" s="27" t="s">
        <v>44</v>
      </c>
      <c r="B50">
        <v>142</v>
      </c>
      <c r="C50" s="1">
        <f t="shared" si="7"/>
        <v>0.003629578508805562</v>
      </c>
      <c r="D50" s="5">
        <f t="shared" si="8"/>
        <v>0</v>
      </c>
      <c r="E50" s="5">
        <f t="shared" si="2"/>
        <v>142</v>
      </c>
      <c r="I50" s="68">
        <f aca="true" t="shared" si="9" ref="I50:I55">E50</f>
        <v>142</v>
      </c>
      <c r="P50" s="17">
        <f t="shared" si="3"/>
        <v>142</v>
      </c>
    </row>
    <row r="51" spans="1:16" ht="12.75">
      <c r="A51" s="27" t="s">
        <v>47</v>
      </c>
      <c r="B51"/>
      <c r="C51" s="1">
        <f t="shared" si="7"/>
        <v>0</v>
      </c>
      <c r="D51" s="5">
        <f t="shared" si="8"/>
        <v>0</v>
      </c>
      <c r="E51" s="5">
        <f>B51+D51</f>
        <v>0</v>
      </c>
      <c r="I51" s="68">
        <f t="shared" si="9"/>
        <v>0</v>
      </c>
      <c r="P51" s="17">
        <f>E51</f>
        <v>0</v>
      </c>
    </row>
    <row r="52" spans="1:16" ht="12.75">
      <c r="A52" s="27" t="s">
        <v>50</v>
      </c>
      <c r="B52"/>
      <c r="C52" s="1">
        <f t="shared" si="7"/>
        <v>0</v>
      </c>
      <c r="D52" s="5">
        <f t="shared" si="8"/>
        <v>0</v>
      </c>
      <c r="E52" s="5">
        <f t="shared" si="2"/>
        <v>0</v>
      </c>
      <c r="I52" s="68">
        <f t="shared" si="9"/>
        <v>0</v>
      </c>
      <c r="P52" s="17">
        <f t="shared" si="3"/>
        <v>0</v>
      </c>
    </row>
    <row r="53" spans="1:16" ht="12.75">
      <c r="A53" s="27" t="s">
        <v>52</v>
      </c>
      <c r="B53">
        <v>1</v>
      </c>
      <c r="C53" s="1">
        <f t="shared" si="7"/>
        <v>2.5560412033841985E-05</v>
      </c>
      <c r="D53" s="5">
        <f t="shared" si="8"/>
        <v>0</v>
      </c>
      <c r="E53" s="5">
        <f t="shared" si="2"/>
        <v>1</v>
      </c>
      <c r="I53" s="68">
        <f t="shared" si="9"/>
        <v>1</v>
      </c>
      <c r="P53" s="17">
        <f t="shared" si="3"/>
        <v>1</v>
      </c>
    </row>
    <row r="54" spans="1:16" ht="12.75">
      <c r="A54" s="27" t="s">
        <v>53</v>
      </c>
      <c r="B54">
        <v>2</v>
      </c>
      <c r="C54" s="1">
        <f t="shared" si="7"/>
        <v>5.112082406768397E-05</v>
      </c>
      <c r="D54" s="5">
        <f t="shared" si="8"/>
        <v>0</v>
      </c>
      <c r="E54" s="5">
        <f>B54+D54</f>
        <v>2</v>
      </c>
      <c r="I54" s="68">
        <f t="shared" si="9"/>
        <v>2</v>
      </c>
      <c r="P54" s="17">
        <f>E54</f>
        <v>2</v>
      </c>
    </row>
    <row r="55" spans="1:16" ht="12.75">
      <c r="A55" s="27" t="s">
        <v>54</v>
      </c>
      <c r="B55">
        <v>9</v>
      </c>
      <c r="C55" s="1">
        <f t="shared" si="7"/>
        <v>0.00023004370830457787</v>
      </c>
      <c r="D55" s="5">
        <f t="shared" si="8"/>
        <v>0</v>
      </c>
      <c r="E55" s="5">
        <f>B55+D55</f>
        <v>9</v>
      </c>
      <c r="I55" s="68">
        <f t="shared" si="9"/>
        <v>9</v>
      </c>
      <c r="P55" s="17">
        <f>E55</f>
        <v>9</v>
      </c>
    </row>
    <row r="56" spans="1:16" ht="12.75">
      <c r="A56" s="25" t="s">
        <v>92</v>
      </c>
      <c r="B56"/>
      <c r="C56" s="1">
        <f t="shared" si="7"/>
        <v>0</v>
      </c>
      <c r="D56" s="5">
        <f t="shared" si="8"/>
        <v>0</v>
      </c>
      <c r="E56" s="5">
        <f t="shared" si="2"/>
        <v>0</v>
      </c>
      <c r="N56" s="74">
        <f>E56</f>
        <v>0</v>
      </c>
      <c r="P56" s="17">
        <f t="shared" si="3"/>
        <v>0</v>
      </c>
    </row>
    <row r="57" spans="1:16" ht="12.75">
      <c r="A57" s="28" t="s">
        <v>136</v>
      </c>
      <c r="B57"/>
      <c r="C57" s="1">
        <f t="shared" si="7"/>
        <v>0</v>
      </c>
      <c r="D57" s="5">
        <f t="shared" si="8"/>
        <v>0</v>
      </c>
      <c r="E57" s="5">
        <f t="shared" si="2"/>
        <v>0</v>
      </c>
      <c r="H57" s="67">
        <f>E57</f>
        <v>0</v>
      </c>
      <c r="N57" s="6"/>
      <c r="P57" s="17">
        <f t="shared" si="3"/>
        <v>0</v>
      </c>
    </row>
    <row r="58" spans="1:16" ht="12.75">
      <c r="A58" s="28" t="s">
        <v>57</v>
      </c>
      <c r="B58"/>
      <c r="C58" s="1">
        <f t="shared" si="7"/>
        <v>0</v>
      </c>
      <c r="D58" s="5">
        <f t="shared" si="8"/>
        <v>0</v>
      </c>
      <c r="E58" s="5">
        <f>B58+D58</f>
        <v>0</v>
      </c>
      <c r="H58" s="67">
        <f>E58</f>
        <v>0</v>
      </c>
      <c r="N58" s="6"/>
      <c r="P58" s="17">
        <f>E58</f>
        <v>0</v>
      </c>
    </row>
    <row r="59" spans="1:16" ht="12.75">
      <c r="A59" s="28" t="s">
        <v>111</v>
      </c>
      <c r="B59">
        <v>17</v>
      </c>
      <c r="C59" s="1">
        <f t="shared" si="7"/>
        <v>0.00043452700457531374</v>
      </c>
      <c r="D59" s="5">
        <f t="shared" si="8"/>
        <v>0</v>
      </c>
      <c r="E59" s="5">
        <f>B59+D59</f>
        <v>17</v>
      </c>
      <c r="H59" s="67">
        <f>E59</f>
        <v>17</v>
      </c>
      <c r="N59" s="6"/>
      <c r="P59" s="17">
        <f>E59</f>
        <v>17</v>
      </c>
    </row>
    <row r="60" spans="1:16" ht="12.75">
      <c r="A60" s="27" t="s">
        <v>58</v>
      </c>
      <c r="B60">
        <v>8</v>
      </c>
      <c r="C60" s="1">
        <f t="shared" si="7"/>
        <v>0.00020448329627073588</v>
      </c>
      <c r="D60" s="5">
        <f t="shared" si="8"/>
        <v>0</v>
      </c>
      <c r="E60" s="5">
        <f t="shared" si="2"/>
        <v>8</v>
      </c>
      <c r="I60" s="68">
        <f>E60</f>
        <v>8</v>
      </c>
      <c r="P60" s="17">
        <f t="shared" si="3"/>
        <v>8</v>
      </c>
    </row>
    <row r="61" spans="1:16" ht="12.75">
      <c r="A61" s="27" t="s">
        <v>60</v>
      </c>
      <c r="B61">
        <v>10</v>
      </c>
      <c r="C61" s="1">
        <f t="shared" si="7"/>
        <v>0.0002556041203384199</v>
      </c>
      <c r="D61" s="5">
        <f t="shared" si="8"/>
        <v>0</v>
      </c>
      <c r="E61" s="5">
        <f>B61+D61</f>
        <v>10</v>
      </c>
      <c r="I61" s="68">
        <f>E61</f>
        <v>10</v>
      </c>
      <c r="P61" s="17">
        <f t="shared" si="3"/>
        <v>10</v>
      </c>
    </row>
    <row r="62" spans="1:16" ht="12.75">
      <c r="A62" s="27" t="s">
        <v>104</v>
      </c>
      <c r="B62"/>
      <c r="C62" s="1">
        <f t="shared" si="7"/>
        <v>0</v>
      </c>
      <c r="D62" s="5">
        <f t="shared" si="8"/>
        <v>0</v>
      </c>
      <c r="E62" s="5">
        <f>B62+D62</f>
        <v>0</v>
      </c>
      <c r="I62" s="68">
        <f>E62</f>
        <v>0</v>
      </c>
      <c r="P62" s="17">
        <f t="shared" si="3"/>
        <v>0</v>
      </c>
    </row>
    <row r="63" spans="1:16" ht="12.75">
      <c r="A63" s="27" t="s">
        <v>65</v>
      </c>
      <c r="B63"/>
      <c r="C63" s="1">
        <f t="shared" si="7"/>
        <v>0</v>
      </c>
      <c r="D63" s="5">
        <f t="shared" si="8"/>
        <v>0</v>
      </c>
      <c r="E63" s="5">
        <f>B63+D63</f>
        <v>0</v>
      </c>
      <c r="I63" s="68">
        <f>E63</f>
        <v>0</v>
      </c>
      <c r="P63" s="17">
        <f t="shared" si="3"/>
        <v>0</v>
      </c>
    </row>
    <row r="64" spans="1:16" ht="12.75">
      <c r="A64" s="28" t="s">
        <v>66</v>
      </c>
      <c r="B64">
        <v>3</v>
      </c>
      <c r="C64" s="1">
        <f t="shared" si="7"/>
        <v>7.668123610152595E-05</v>
      </c>
      <c r="D64" s="5">
        <f t="shared" si="8"/>
        <v>0</v>
      </c>
      <c r="E64" s="5">
        <f t="shared" si="2"/>
        <v>3</v>
      </c>
      <c r="H64" s="67">
        <f aca="true" t="shared" si="10" ref="H64:H70">E64</f>
        <v>3</v>
      </c>
      <c r="P64" s="17">
        <f t="shared" si="3"/>
        <v>3</v>
      </c>
    </row>
    <row r="65" spans="1:16" ht="12.75">
      <c r="A65" s="28" t="s">
        <v>67</v>
      </c>
      <c r="B65">
        <v>25</v>
      </c>
      <c r="C65" s="1">
        <f t="shared" si="7"/>
        <v>0.0006390103008460496</v>
      </c>
      <c r="D65" s="5">
        <f t="shared" si="8"/>
        <v>0</v>
      </c>
      <c r="E65" s="5">
        <f t="shared" si="2"/>
        <v>25</v>
      </c>
      <c r="H65" s="67">
        <f t="shared" si="10"/>
        <v>25</v>
      </c>
      <c r="P65" s="17">
        <f t="shared" si="3"/>
        <v>25</v>
      </c>
    </row>
    <row r="66" spans="1:16" ht="12.75">
      <c r="A66" s="28" t="s">
        <v>115</v>
      </c>
      <c r="B66"/>
      <c r="C66" s="1">
        <f t="shared" si="7"/>
        <v>0</v>
      </c>
      <c r="D66" s="5">
        <f t="shared" si="8"/>
        <v>0</v>
      </c>
      <c r="E66" s="5">
        <f t="shared" si="2"/>
        <v>0</v>
      </c>
      <c r="H66" s="67">
        <f t="shared" si="10"/>
        <v>0</v>
      </c>
      <c r="P66" s="17">
        <f t="shared" si="3"/>
        <v>0</v>
      </c>
    </row>
    <row r="67" spans="1:16" ht="12.75">
      <c r="A67" s="28" t="s">
        <v>68</v>
      </c>
      <c r="B67">
        <v>8</v>
      </c>
      <c r="C67" s="1">
        <f t="shared" si="7"/>
        <v>0.00020448329627073588</v>
      </c>
      <c r="D67" s="5">
        <f t="shared" si="8"/>
        <v>0</v>
      </c>
      <c r="E67" s="5">
        <f t="shared" si="2"/>
        <v>8</v>
      </c>
      <c r="H67" s="67">
        <f t="shared" si="10"/>
        <v>8</v>
      </c>
      <c r="P67" s="17">
        <f t="shared" si="3"/>
        <v>8</v>
      </c>
    </row>
    <row r="68" spans="1:16" ht="12.75">
      <c r="A68" s="28" t="s">
        <v>69</v>
      </c>
      <c r="B68"/>
      <c r="C68" s="1">
        <f t="shared" si="7"/>
        <v>0</v>
      </c>
      <c r="D68" s="5">
        <f t="shared" si="8"/>
        <v>0</v>
      </c>
      <c r="E68" s="5">
        <f>B68+D68</f>
        <v>0</v>
      </c>
      <c r="H68" s="67">
        <f>E68</f>
        <v>0</v>
      </c>
      <c r="P68" s="17">
        <f>E68</f>
        <v>0</v>
      </c>
    </row>
    <row r="69" spans="1:16" ht="12.75">
      <c r="A69" s="28" t="s">
        <v>70</v>
      </c>
      <c r="B69">
        <v>1</v>
      </c>
      <c r="C69" s="1">
        <f t="shared" si="7"/>
        <v>2.5560412033841985E-05</v>
      </c>
      <c r="D69" s="5">
        <f t="shared" si="8"/>
        <v>0</v>
      </c>
      <c r="E69" s="5">
        <f t="shared" si="2"/>
        <v>1</v>
      </c>
      <c r="H69" s="67">
        <f t="shared" si="10"/>
        <v>1</v>
      </c>
      <c r="P69" s="17">
        <f t="shared" si="3"/>
        <v>1</v>
      </c>
    </row>
    <row r="70" spans="1:16" ht="12.75">
      <c r="A70" s="28" t="s">
        <v>71</v>
      </c>
      <c r="B70"/>
      <c r="C70" s="1">
        <f t="shared" si="7"/>
        <v>0</v>
      </c>
      <c r="D70" s="5">
        <f t="shared" si="8"/>
        <v>0</v>
      </c>
      <c r="E70" s="5">
        <f t="shared" si="2"/>
        <v>0</v>
      </c>
      <c r="H70" s="67">
        <f t="shared" si="10"/>
        <v>0</v>
      </c>
      <c r="P70" s="17">
        <f t="shared" si="3"/>
        <v>0</v>
      </c>
    </row>
    <row r="71" spans="1:16" ht="12.75">
      <c r="A71" s="27" t="s">
        <v>73</v>
      </c>
      <c r="B71"/>
      <c r="C71" s="1">
        <f t="shared" si="7"/>
        <v>0</v>
      </c>
      <c r="D71" s="5">
        <f t="shared" si="8"/>
        <v>0</v>
      </c>
      <c r="E71" s="5">
        <f t="shared" si="2"/>
        <v>0</v>
      </c>
      <c r="I71" s="68">
        <f aca="true" t="shared" si="11" ref="I71:I76">E71</f>
        <v>0</v>
      </c>
      <c r="P71" s="17">
        <f t="shared" si="3"/>
        <v>0</v>
      </c>
    </row>
    <row r="72" spans="1:16" ht="12.75">
      <c r="A72" s="27" t="s">
        <v>76</v>
      </c>
      <c r="B72"/>
      <c r="C72" s="1">
        <f t="shared" si="7"/>
        <v>0</v>
      </c>
      <c r="D72" s="5">
        <f t="shared" si="8"/>
        <v>0</v>
      </c>
      <c r="E72" s="5">
        <f t="shared" si="2"/>
        <v>0</v>
      </c>
      <c r="I72" s="68">
        <f t="shared" si="11"/>
        <v>0</v>
      </c>
      <c r="P72" s="17">
        <f t="shared" si="3"/>
        <v>0</v>
      </c>
    </row>
    <row r="73" spans="1:16" ht="12.75">
      <c r="A73" s="27" t="s">
        <v>118</v>
      </c>
      <c r="B73">
        <v>3</v>
      </c>
      <c r="C73" s="1">
        <f t="shared" si="7"/>
        <v>7.668123610152595E-05</v>
      </c>
      <c r="D73" s="5">
        <f t="shared" si="8"/>
        <v>0</v>
      </c>
      <c r="E73" s="5">
        <f t="shared" si="2"/>
        <v>3</v>
      </c>
      <c r="I73" s="68">
        <f t="shared" si="11"/>
        <v>3</v>
      </c>
      <c r="P73" s="17">
        <f t="shared" si="3"/>
        <v>3</v>
      </c>
    </row>
    <row r="74" spans="1:16" ht="12.75">
      <c r="A74" s="27" t="s">
        <v>119</v>
      </c>
      <c r="B74"/>
      <c r="C74" s="1">
        <f t="shared" si="7"/>
        <v>0</v>
      </c>
      <c r="D74" s="5">
        <f t="shared" si="8"/>
        <v>0</v>
      </c>
      <c r="E74" s="5">
        <f>B74+D74</f>
        <v>0</v>
      </c>
      <c r="I74" s="68">
        <f t="shared" si="11"/>
        <v>0</v>
      </c>
      <c r="P74" s="17">
        <f t="shared" si="3"/>
        <v>0</v>
      </c>
    </row>
    <row r="75" spans="1:16" ht="12.75">
      <c r="A75" s="27" t="s">
        <v>120</v>
      </c>
      <c r="B75"/>
      <c r="C75" s="1">
        <f t="shared" si="7"/>
        <v>0</v>
      </c>
      <c r="D75" s="5">
        <f t="shared" si="8"/>
        <v>0</v>
      </c>
      <c r="E75" s="5">
        <f>B75+D75</f>
        <v>0</v>
      </c>
      <c r="I75" s="68">
        <f t="shared" si="11"/>
        <v>0</v>
      </c>
      <c r="P75" s="17">
        <f t="shared" si="3"/>
        <v>0</v>
      </c>
    </row>
    <row r="76" spans="1:16" ht="12.75">
      <c r="A76" s="27" t="s">
        <v>121</v>
      </c>
      <c r="B76">
        <v>6</v>
      </c>
      <c r="C76" s="1">
        <f aca="true" t="shared" si="12" ref="C76:C100">B76/$B$102</f>
        <v>0.0001533624722030519</v>
      </c>
      <c r="D76" s="5">
        <f aca="true" t="shared" si="13" ref="D76:D100">C76*$B$105</f>
        <v>0</v>
      </c>
      <c r="E76" s="5">
        <f>B76+D76</f>
        <v>6</v>
      </c>
      <c r="I76" s="68">
        <f t="shared" si="11"/>
        <v>6</v>
      </c>
      <c r="P76" s="17">
        <f t="shared" si="3"/>
        <v>6</v>
      </c>
    </row>
    <row r="77" spans="1:16" ht="12.75">
      <c r="A77" s="27" t="s">
        <v>78</v>
      </c>
      <c r="B77"/>
      <c r="C77" s="1">
        <f t="shared" si="12"/>
        <v>0</v>
      </c>
      <c r="D77" s="5">
        <f t="shared" si="13"/>
        <v>0</v>
      </c>
      <c r="E77" s="5">
        <f>B77+D77</f>
        <v>0</v>
      </c>
      <c r="I77" s="68">
        <f>E77</f>
        <v>0</v>
      </c>
      <c r="P77" s="17">
        <f>E77</f>
        <v>0</v>
      </c>
    </row>
    <row r="78" spans="1:16" ht="12.75">
      <c r="A78" s="31" t="s">
        <v>219</v>
      </c>
      <c r="B78"/>
      <c r="C78" s="1">
        <f t="shared" si="12"/>
        <v>0</v>
      </c>
      <c r="D78" s="5">
        <f t="shared" si="13"/>
        <v>0</v>
      </c>
      <c r="E78" s="5">
        <f t="shared" si="2"/>
        <v>0</v>
      </c>
      <c r="L78" s="72">
        <f>E78</f>
        <v>0</v>
      </c>
      <c r="P78" s="17">
        <f t="shared" si="3"/>
        <v>0</v>
      </c>
    </row>
    <row r="79" spans="1:16" ht="12.75">
      <c r="A79" s="31" t="s">
        <v>94</v>
      </c>
      <c r="B79"/>
      <c r="C79" s="1">
        <f t="shared" si="12"/>
        <v>0</v>
      </c>
      <c r="D79" s="5">
        <f t="shared" si="13"/>
        <v>0</v>
      </c>
      <c r="E79" s="5">
        <f>B79+D79</f>
        <v>0</v>
      </c>
      <c r="L79" s="72">
        <f>E79</f>
        <v>0</v>
      </c>
      <c r="P79" s="17">
        <f>E79</f>
        <v>0</v>
      </c>
    </row>
    <row r="80" spans="1:16" ht="12.75">
      <c r="A80" s="31" t="s">
        <v>220</v>
      </c>
      <c r="B80"/>
      <c r="C80" s="1">
        <f t="shared" si="12"/>
        <v>0</v>
      </c>
      <c r="D80" s="5">
        <f t="shared" si="13"/>
        <v>0</v>
      </c>
      <c r="E80" s="5">
        <f>B80+D80</f>
        <v>0</v>
      </c>
      <c r="L80" s="72">
        <f>E80</f>
        <v>0</v>
      </c>
      <c r="P80" s="17">
        <f>E80</f>
        <v>0</v>
      </c>
    </row>
    <row r="81" spans="1:16" ht="12.75">
      <c r="A81" s="41" t="s">
        <v>95</v>
      </c>
      <c r="B81"/>
      <c r="C81" s="1">
        <f t="shared" si="12"/>
        <v>0</v>
      </c>
      <c r="D81" s="5">
        <f t="shared" si="13"/>
        <v>0</v>
      </c>
      <c r="E81" s="5">
        <f t="shared" si="2"/>
        <v>0</v>
      </c>
      <c r="J81" s="71">
        <f>E81</f>
        <v>0</v>
      </c>
      <c r="P81" s="17">
        <f t="shared" si="3"/>
        <v>0</v>
      </c>
    </row>
    <row r="82" spans="1:16" ht="12.75">
      <c r="A82" s="41" t="s">
        <v>187</v>
      </c>
      <c r="B82"/>
      <c r="C82" s="1">
        <f t="shared" si="12"/>
        <v>0</v>
      </c>
      <c r="D82" s="5">
        <f t="shared" si="13"/>
        <v>0</v>
      </c>
      <c r="E82" s="5">
        <f t="shared" si="2"/>
        <v>0</v>
      </c>
      <c r="J82" s="71">
        <f>E82</f>
        <v>0</v>
      </c>
      <c r="P82" s="17">
        <f t="shared" si="3"/>
        <v>0</v>
      </c>
    </row>
    <row r="83" spans="1:16" ht="12.75">
      <c r="A83" s="41" t="s">
        <v>218</v>
      </c>
      <c r="B83"/>
      <c r="C83" s="1">
        <f t="shared" si="12"/>
        <v>0</v>
      </c>
      <c r="D83" s="5">
        <f t="shared" si="13"/>
        <v>0</v>
      </c>
      <c r="E83" s="5">
        <f>B83+D83</f>
        <v>0</v>
      </c>
      <c r="J83" s="71">
        <f>E83</f>
        <v>0</v>
      </c>
      <c r="P83" s="17">
        <f>E83</f>
        <v>0</v>
      </c>
    </row>
    <row r="84" spans="1:16" ht="12.75">
      <c r="A84" s="43" t="s">
        <v>96</v>
      </c>
      <c r="B84"/>
      <c r="C84" s="1">
        <f t="shared" si="12"/>
        <v>0</v>
      </c>
      <c r="D84" s="5">
        <f t="shared" si="13"/>
        <v>0</v>
      </c>
      <c r="E84" s="5">
        <f t="shared" si="2"/>
        <v>0</v>
      </c>
      <c r="K84" s="73">
        <f>E84</f>
        <v>0</v>
      </c>
      <c r="P84" s="17">
        <f t="shared" si="3"/>
        <v>0</v>
      </c>
    </row>
    <row r="85" spans="1:16" ht="12.75">
      <c r="A85" s="41" t="s">
        <v>105</v>
      </c>
      <c r="B85"/>
      <c r="C85" s="1">
        <f t="shared" si="12"/>
        <v>0</v>
      </c>
      <c r="D85" s="5">
        <f t="shared" si="13"/>
        <v>0</v>
      </c>
      <c r="E85" s="5">
        <f>B85+D85</f>
        <v>0</v>
      </c>
      <c r="J85" s="71">
        <f>E85</f>
        <v>0</v>
      </c>
      <c r="P85" s="17">
        <f t="shared" si="3"/>
        <v>0</v>
      </c>
    </row>
    <row r="86" spans="1:16" ht="12.75">
      <c r="A86" s="43" t="s">
        <v>97</v>
      </c>
      <c r="B86">
        <v>12</v>
      </c>
      <c r="C86" s="1">
        <f t="shared" si="12"/>
        <v>0.0003067249444061038</v>
      </c>
      <c r="D86" s="5">
        <f t="shared" si="13"/>
        <v>0</v>
      </c>
      <c r="E86" s="5">
        <f t="shared" si="2"/>
        <v>12</v>
      </c>
      <c r="K86" s="73">
        <f>E86</f>
        <v>12</v>
      </c>
      <c r="P86" s="17">
        <f t="shared" si="3"/>
        <v>12</v>
      </c>
    </row>
    <row r="87" spans="1:16" ht="12.75">
      <c r="A87" s="43" t="s">
        <v>210</v>
      </c>
      <c r="B87">
        <v>27</v>
      </c>
      <c r="C87" s="1">
        <f t="shared" si="12"/>
        <v>0.0006901311249137336</v>
      </c>
      <c r="D87" s="5">
        <f t="shared" si="13"/>
        <v>0</v>
      </c>
      <c r="E87" s="5">
        <f>B87+D87</f>
        <v>27</v>
      </c>
      <c r="K87" s="73">
        <f>E87</f>
        <v>27</v>
      </c>
      <c r="P87" s="17">
        <f>E87</f>
        <v>27</v>
      </c>
    </row>
    <row r="88" spans="1:16" ht="12.75">
      <c r="A88" s="43" t="s">
        <v>198</v>
      </c>
      <c r="B88">
        <v>1240</v>
      </c>
      <c r="C88" s="1">
        <f t="shared" si="12"/>
        <v>0.03169491092196406</v>
      </c>
      <c r="D88" s="5">
        <f t="shared" si="13"/>
        <v>0</v>
      </c>
      <c r="E88" s="5">
        <f>B88+D88</f>
        <v>1240</v>
      </c>
      <c r="K88" s="73">
        <f>E88</f>
        <v>1240</v>
      </c>
      <c r="P88" s="17">
        <f>E88</f>
        <v>1240</v>
      </c>
    </row>
    <row r="89" spans="1:16" ht="12.75">
      <c r="A89" s="41" t="s">
        <v>211</v>
      </c>
      <c r="B89"/>
      <c r="C89" s="1">
        <f t="shared" si="12"/>
        <v>0</v>
      </c>
      <c r="D89" s="5">
        <f t="shared" si="13"/>
        <v>0</v>
      </c>
      <c r="E89" s="5">
        <f>B89+D89</f>
        <v>0</v>
      </c>
      <c r="J89" s="71">
        <f>E89</f>
        <v>0</v>
      </c>
      <c r="P89" s="17">
        <f>E89</f>
        <v>0</v>
      </c>
    </row>
    <row r="90" spans="1:16" ht="12.75">
      <c r="A90" s="41" t="s">
        <v>98</v>
      </c>
      <c r="B90">
        <v>7</v>
      </c>
      <c r="C90" s="1">
        <f t="shared" si="12"/>
        <v>0.0001789228842368939</v>
      </c>
      <c r="D90" s="5">
        <f t="shared" si="13"/>
        <v>0</v>
      </c>
      <c r="E90" s="5">
        <f t="shared" si="2"/>
        <v>7</v>
      </c>
      <c r="J90" s="71">
        <f>E90</f>
        <v>7</v>
      </c>
      <c r="P90" s="17">
        <f t="shared" si="3"/>
        <v>7</v>
      </c>
    </row>
    <row r="91" spans="1:16" ht="12.75">
      <c r="A91" s="43" t="s">
        <v>99</v>
      </c>
      <c r="B91">
        <v>9</v>
      </c>
      <c r="C91" s="1">
        <f t="shared" si="12"/>
        <v>0.00023004370830457787</v>
      </c>
      <c r="D91" s="5">
        <f t="shared" si="13"/>
        <v>0</v>
      </c>
      <c r="E91" s="5">
        <f t="shared" si="2"/>
        <v>9</v>
      </c>
      <c r="K91" s="73">
        <f>E91</f>
        <v>9</v>
      </c>
      <c r="P91" s="17">
        <f t="shared" si="3"/>
        <v>9</v>
      </c>
    </row>
    <row r="92" spans="1:16" ht="12.75">
      <c r="A92" s="43" t="s">
        <v>201</v>
      </c>
      <c r="B92">
        <v>9</v>
      </c>
      <c r="C92" s="1">
        <f t="shared" si="12"/>
        <v>0.00023004370830457787</v>
      </c>
      <c r="D92" s="5">
        <f t="shared" si="13"/>
        <v>0</v>
      </c>
      <c r="E92" s="5">
        <f>B92+D92</f>
        <v>9</v>
      </c>
      <c r="K92" s="73">
        <f>E92</f>
        <v>9</v>
      </c>
      <c r="P92" s="17">
        <f>E92</f>
        <v>9</v>
      </c>
    </row>
    <row r="93" spans="1:16" ht="12.75">
      <c r="A93" s="31" t="s">
        <v>79</v>
      </c>
      <c r="B93">
        <v>3</v>
      </c>
      <c r="C93" s="1">
        <f t="shared" si="12"/>
        <v>7.668123610152595E-05</v>
      </c>
      <c r="D93" s="5">
        <f t="shared" si="13"/>
        <v>0</v>
      </c>
      <c r="E93" s="5">
        <f t="shared" si="2"/>
        <v>3</v>
      </c>
      <c r="L93" s="72">
        <f>E93</f>
        <v>3</v>
      </c>
      <c r="P93" s="17">
        <f t="shared" si="3"/>
        <v>3</v>
      </c>
    </row>
    <row r="94" spans="1:16" ht="12.75">
      <c r="A94" s="31" t="s">
        <v>199</v>
      </c>
      <c r="B94"/>
      <c r="C94" s="1">
        <f t="shared" si="12"/>
        <v>0</v>
      </c>
      <c r="D94" s="5">
        <f t="shared" si="13"/>
        <v>0</v>
      </c>
      <c r="E94" s="5">
        <f t="shared" si="2"/>
        <v>0</v>
      </c>
      <c r="L94" s="72">
        <f>E94</f>
        <v>0</v>
      </c>
      <c r="P94" s="17">
        <f t="shared" si="3"/>
        <v>0</v>
      </c>
    </row>
    <row r="95" spans="1:16" ht="12.75">
      <c r="A95" s="31" t="s">
        <v>141</v>
      </c>
      <c r="B95"/>
      <c r="C95" s="1">
        <f t="shared" si="12"/>
        <v>0</v>
      </c>
      <c r="D95" s="5">
        <f t="shared" si="13"/>
        <v>0</v>
      </c>
      <c r="E95" s="5">
        <f>B95+D95</f>
        <v>0</v>
      </c>
      <c r="L95" s="72">
        <f>E95</f>
        <v>0</v>
      </c>
      <c r="P95" s="17">
        <f>E95</f>
        <v>0</v>
      </c>
    </row>
    <row r="96" spans="1:16" ht="12.75">
      <c r="A96" s="31" t="s">
        <v>230</v>
      </c>
      <c r="B96">
        <v>7</v>
      </c>
      <c r="C96" s="1">
        <f t="shared" si="12"/>
        <v>0.0001789228842368939</v>
      </c>
      <c r="D96" s="5">
        <f t="shared" si="13"/>
        <v>0</v>
      </c>
      <c r="E96" s="5">
        <f>B96+D96</f>
        <v>7</v>
      </c>
      <c r="L96" s="72">
        <f>E96</f>
        <v>7</v>
      </c>
      <c r="P96" s="17">
        <f>E96</f>
        <v>7</v>
      </c>
    </row>
    <row r="97" spans="1:16" ht="12.75">
      <c r="A97" s="42" t="s">
        <v>80</v>
      </c>
      <c r="B97">
        <v>33</v>
      </c>
      <c r="C97" s="1">
        <f t="shared" si="12"/>
        <v>0.0008434935971167856</v>
      </c>
      <c r="D97" s="5">
        <f t="shared" si="13"/>
        <v>0</v>
      </c>
      <c r="E97" s="5">
        <f t="shared" si="2"/>
        <v>33</v>
      </c>
      <c r="M97" s="75">
        <f>E97</f>
        <v>33</v>
      </c>
      <c r="P97" s="17">
        <f t="shared" si="3"/>
        <v>33</v>
      </c>
    </row>
    <row r="98" spans="1:16" ht="12.75">
      <c r="A98" s="31" t="s">
        <v>169</v>
      </c>
      <c r="B98">
        <v>1</v>
      </c>
      <c r="C98" s="1">
        <f t="shared" si="12"/>
        <v>2.5560412033841985E-05</v>
      </c>
      <c r="D98" s="5">
        <f t="shared" si="13"/>
        <v>0</v>
      </c>
      <c r="E98" s="5">
        <f>B98+D98</f>
        <v>1</v>
      </c>
      <c r="L98" s="72">
        <f>E98</f>
        <v>1</v>
      </c>
      <c r="P98" s="17">
        <f>E98</f>
        <v>1</v>
      </c>
    </row>
    <row r="99" spans="1:16" ht="12.75">
      <c r="A99" s="29" t="s">
        <v>144</v>
      </c>
      <c r="B99"/>
      <c r="C99" s="1">
        <f t="shared" si="12"/>
        <v>0</v>
      </c>
      <c r="D99" s="5">
        <f t="shared" si="13"/>
        <v>0</v>
      </c>
      <c r="E99" s="5">
        <f>B99+D99</f>
        <v>0</v>
      </c>
      <c r="G99" s="79"/>
      <c r="O99" s="77">
        <f>E99</f>
        <v>0</v>
      </c>
      <c r="P99" s="17"/>
    </row>
    <row r="100" spans="1:16" ht="12.75">
      <c r="A100" s="25" t="s">
        <v>101</v>
      </c>
      <c r="B100">
        <v>1</v>
      </c>
      <c r="C100" s="1">
        <f t="shared" si="12"/>
        <v>2.5560412033841985E-05</v>
      </c>
      <c r="D100" s="5">
        <f t="shared" si="13"/>
        <v>0</v>
      </c>
      <c r="E100" s="5">
        <f t="shared" si="2"/>
        <v>1</v>
      </c>
      <c r="N100" s="74">
        <f>E100</f>
        <v>1</v>
      </c>
      <c r="P100" s="17">
        <f t="shared" si="3"/>
        <v>1</v>
      </c>
    </row>
    <row r="101" spans="1:2" ht="12.75">
      <c r="A101"/>
      <c r="B101" s="16"/>
    </row>
    <row r="102" spans="1:16" ht="12.75">
      <c r="A102" s="1" t="s">
        <v>21</v>
      </c>
      <c r="B102" s="16">
        <v>39123</v>
      </c>
      <c r="C102" s="1">
        <f>B102/$B$103</f>
        <v>1</v>
      </c>
      <c r="E102" s="5">
        <f>SUM(E12:E100)</f>
        <v>39123</v>
      </c>
      <c r="F102" s="40">
        <f aca="true" t="shared" si="14" ref="F102:P102">SUM(F12:F100)</f>
        <v>15195</v>
      </c>
      <c r="G102" s="39">
        <f t="shared" si="14"/>
        <v>365</v>
      </c>
      <c r="H102" s="38">
        <f t="shared" si="14"/>
        <v>217</v>
      </c>
      <c r="I102" s="37">
        <f t="shared" si="14"/>
        <v>546</v>
      </c>
      <c r="J102" s="36">
        <f t="shared" si="14"/>
        <v>7</v>
      </c>
      <c r="K102" s="35">
        <f t="shared" si="14"/>
        <v>1297</v>
      </c>
      <c r="L102" s="34">
        <f t="shared" si="14"/>
        <v>11</v>
      </c>
      <c r="M102" s="33">
        <f t="shared" si="14"/>
        <v>33</v>
      </c>
      <c r="N102" s="32">
        <f t="shared" si="14"/>
        <v>1</v>
      </c>
      <c r="O102" s="76">
        <f>SUM(O12:O100)</f>
        <v>21451</v>
      </c>
      <c r="P102" s="5">
        <f t="shared" si="14"/>
        <v>17672</v>
      </c>
    </row>
    <row r="103" spans="1:4" ht="12.75">
      <c r="A103" s="1" t="s">
        <v>22</v>
      </c>
      <c r="B103" s="5">
        <v>39123</v>
      </c>
      <c r="D103" s="5" t="s">
        <v>20</v>
      </c>
    </row>
    <row r="104" spans="2:3" ht="12.75">
      <c r="B104" s="5" t="s">
        <v>20</v>
      </c>
      <c r="C104" s="5"/>
    </row>
    <row r="105" spans="1:2" ht="38.25">
      <c r="A105" s="18" t="s">
        <v>23</v>
      </c>
      <c r="B105" s="19">
        <f>B103-B102</f>
        <v>0</v>
      </c>
    </row>
    <row r="106" ht="13.5" thickBot="1"/>
    <row r="107" spans="1:12" ht="12.75">
      <c r="A107" s="44"/>
      <c r="B107" s="45"/>
      <c r="C107" s="46"/>
      <c r="D107" s="45"/>
      <c r="E107" s="45"/>
      <c r="F107" s="46"/>
      <c r="G107" s="46"/>
      <c r="H107" s="46"/>
      <c r="I107" s="46"/>
      <c r="J107" s="46"/>
      <c r="K107" s="46"/>
      <c r="L107" s="47"/>
    </row>
    <row r="108" spans="1:12" ht="12.75">
      <c r="A108" s="48">
        <v>1</v>
      </c>
      <c r="B108" s="49" t="s">
        <v>145</v>
      </c>
      <c r="C108" s="50"/>
      <c r="D108" s="49"/>
      <c r="E108" s="49"/>
      <c r="F108" s="50"/>
      <c r="G108" s="50"/>
      <c r="H108" s="50"/>
      <c r="I108" s="51">
        <f>P102</f>
        <v>17672</v>
      </c>
      <c r="J108" s="50"/>
      <c r="K108" s="50"/>
      <c r="L108" s="52"/>
    </row>
    <row r="109" spans="1:12" ht="13.5" thickBot="1">
      <c r="A109" s="48"/>
      <c r="B109" s="49"/>
      <c r="C109" s="50"/>
      <c r="D109" s="49"/>
      <c r="E109" s="49"/>
      <c r="F109" s="50"/>
      <c r="G109" s="50"/>
      <c r="H109" s="50"/>
      <c r="I109" s="53"/>
      <c r="J109" s="50"/>
      <c r="K109" s="50"/>
      <c r="L109" s="52"/>
    </row>
    <row r="110" spans="1:12" ht="13.5" thickBot="1">
      <c r="A110" s="48"/>
      <c r="B110" s="49"/>
      <c r="C110" s="50"/>
      <c r="D110" s="49"/>
      <c r="E110" s="49"/>
      <c r="F110" s="50"/>
      <c r="G110" s="50"/>
      <c r="H110" s="50"/>
      <c r="I110" s="54" t="s">
        <v>12</v>
      </c>
      <c r="J110" s="55" t="s">
        <v>146</v>
      </c>
      <c r="K110" s="55" t="s">
        <v>147</v>
      </c>
      <c r="L110" s="52"/>
    </row>
    <row r="111" spans="1:12" ht="12.75">
      <c r="A111" s="48">
        <v>2</v>
      </c>
      <c r="B111" s="49" t="s">
        <v>148</v>
      </c>
      <c r="C111" s="50"/>
      <c r="D111" s="49"/>
      <c r="E111" s="49"/>
      <c r="F111" s="50"/>
      <c r="G111" s="50"/>
      <c r="H111" s="50"/>
      <c r="I111" s="56">
        <f>J111+K111</f>
        <v>15560</v>
      </c>
      <c r="J111" s="56">
        <f>G102</f>
        <v>365</v>
      </c>
      <c r="K111" s="56">
        <f>F102</f>
        <v>15195</v>
      </c>
      <c r="L111" s="52"/>
    </row>
    <row r="112" spans="1:12" ht="12.75">
      <c r="A112" s="48">
        <v>3</v>
      </c>
      <c r="B112" s="49" t="s">
        <v>149</v>
      </c>
      <c r="C112" s="50"/>
      <c r="D112" s="49"/>
      <c r="E112" s="49"/>
      <c r="F112" s="50"/>
      <c r="G112" s="50"/>
      <c r="H112" s="50"/>
      <c r="I112" s="56">
        <f>J112+K112</f>
        <v>763</v>
      </c>
      <c r="J112" s="56">
        <f>H102</f>
        <v>217</v>
      </c>
      <c r="K112" s="56">
        <f>I102</f>
        <v>546</v>
      </c>
      <c r="L112" s="52"/>
    </row>
    <row r="113" spans="1:12" ht="12.75">
      <c r="A113" s="48">
        <v>4</v>
      </c>
      <c r="B113" s="49" t="s">
        <v>150</v>
      </c>
      <c r="C113" s="50"/>
      <c r="D113" s="49"/>
      <c r="E113" s="49"/>
      <c r="F113" s="50"/>
      <c r="G113" s="50"/>
      <c r="H113" s="50"/>
      <c r="I113" s="56">
        <f>J113+K113</f>
        <v>1304</v>
      </c>
      <c r="J113" s="56">
        <f>J102</f>
        <v>7</v>
      </c>
      <c r="K113" s="56">
        <f>K102</f>
        <v>1297</v>
      </c>
      <c r="L113" s="52"/>
    </row>
    <row r="114" spans="1:12" ht="12.75">
      <c r="A114" s="48">
        <v>5</v>
      </c>
      <c r="B114" s="49" t="s">
        <v>151</v>
      </c>
      <c r="C114" s="50"/>
      <c r="D114" s="49"/>
      <c r="E114" s="49"/>
      <c r="F114" s="50"/>
      <c r="G114" s="50"/>
      <c r="H114" s="50"/>
      <c r="I114" s="57">
        <f>L102</f>
        <v>11</v>
      </c>
      <c r="J114" s="50"/>
      <c r="K114" s="50"/>
      <c r="L114" s="52"/>
    </row>
    <row r="115" spans="1:12" ht="12.75">
      <c r="A115" s="48">
        <v>6</v>
      </c>
      <c r="B115" s="49" t="s">
        <v>152</v>
      </c>
      <c r="C115" s="50"/>
      <c r="D115" s="49"/>
      <c r="E115" s="49"/>
      <c r="F115" s="50"/>
      <c r="G115" s="50"/>
      <c r="H115" s="50"/>
      <c r="I115" s="51">
        <f>M102</f>
        <v>33</v>
      </c>
      <c r="J115" s="50"/>
      <c r="K115" s="50"/>
      <c r="L115" s="52"/>
    </row>
    <row r="116" spans="1:12" ht="12.75">
      <c r="A116" s="48">
        <v>9</v>
      </c>
      <c r="B116" s="49" t="s">
        <v>153</v>
      </c>
      <c r="C116" s="50"/>
      <c r="D116" s="49"/>
      <c r="E116" s="49"/>
      <c r="F116" s="50"/>
      <c r="G116" s="50"/>
      <c r="H116" s="50"/>
      <c r="I116" s="50"/>
      <c r="J116" s="50"/>
      <c r="K116" s="50"/>
      <c r="L116" s="52"/>
    </row>
    <row r="117" spans="1:12" ht="12.75">
      <c r="A117" s="48"/>
      <c r="B117" s="58" t="s">
        <v>154</v>
      </c>
      <c r="C117" s="59"/>
      <c r="D117" s="58" t="s">
        <v>155</v>
      </c>
      <c r="E117" s="49"/>
      <c r="F117" s="50"/>
      <c r="G117" s="50"/>
      <c r="H117" s="50"/>
      <c r="I117" s="50"/>
      <c r="J117" s="50"/>
      <c r="K117" s="50"/>
      <c r="L117" s="52"/>
    </row>
    <row r="118" spans="1:12" ht="12.75">
      <c r="A118" s="48"/>
      <c r="B118" s="49" t="s">
        <v>158</v>
      </c>
      <c r="C118" s="50"/>
      <c r="D118" s="60">
        <v>154</v>
      </c>
      <c r="E118" s="49"/>
      <c r="F118" s="50"/>
      <c r="G118" s="50"/>
      <c r="H118" s="50"/>
      <c r="I118" s="50"/>
      <c r="J118" s="50"/>
      <c r="K118" s="50"/>
      <c r="L118" s="52"/>
    </row>
    <row r="119" spans="1:12" ht="12.75">
      <c r="A119" s="48"/>
      <c r="B119" s="49" t="s">
        <v>157</v>
      </c>
      <c r="C119" s="50"/>
      <c r="D119" s="61">
        <v>1279</v>
      </c>
      <c r="E119" s="49"/>
      <c r="F119" s="50"/>
      <c r="G119" s="50"/>
      <c r="H119" s="50"/>
      <c r="I119" s="50"/>
      <c r="J119" s="50"/>
      <c r="K119" s="50"/>
      <c r="L119" s="52"/>
    </row>
    <row r="120" spans="1:12" ht="12.75">
      <c r="A120" s="48"/>
      <c r="B120" s="49" t="s">
        <v>161</v>
      </c>
      <c r="C120" s="50"/>
      <c r="D120" s="61">
        <v>18</v>
      </c>
      <c r="E120" s="49"/>
      <c r="F120" s="50"/>
      <c r="G120" s="50"/>
      <c r="H120" s="50"/>
      <c r="I120" s="50"/>
      <c r="J120" s="50"/>
      <c r="K120" s="50"/>
      <c r="L120" s="52"/>
    </row>
    <row r="121" spans="1:12" ht="12.75">
      <c r="A121" s="48"/>
      <c r="B121" s="49" t="s">
        <v>159</v>
      </c>
      <c r="C121" s="50"/>
      <c r="D121" s="60">
        <v>365</v>
      </c>
      <c r="E121" s="49"/>
      <c r="F121" s="50"/>
      <c r="G121" s="50"/>
      <c r="H121" s="50"/>
      <c r="I121" s="50"/>
      <c r="J121" s="50"/>
      <c r="K121" s="50"/>
      <c r="L121" s="52"/>
    </row>
    <row r="122" spans="1:12" ht="12.75">
      <c r="A122" s="48"/>
      <c r="B122" s="49" t="s">
        <v>160</v>
      </c>
      <c r="C122" s="50"/>
      <c r="D122" s="61">
        <v>9</v>
      </c>
      <c r="E122" s="49"/>
      <c r="F122" s="50"/>
      <c r="G122" s="50"/>
      <c r="H122" s="50"/>
      <c r="I122" s="50"/>
      <c r="J122" s="50"/>
      <c r="K122" s="50"/>
      <c r="L122" s="52"/>
    </row>
    <row r="123" spans="1:12" ht="12.75">
      <c r="A123" s="48"/>
      <c r="B123" s="49" t="s">
        <v>156</v>
      </c>
      <c r="C123" s="50"/>
      <c r="D123" s="61">
        <v>18</v>
      </c>
      <c r="E123" s="49"/>
      <c r="F123" s="50"/>
      <c r="G123" s="50"/>
      <c r="H123" s="50"/>
      <c r="I123" s="50"/>
      <c r="J123" s="50"/>
      <c r="K123" s="50"/>
      <c r="L123" s="52"/>
    </row>
    <row r="124" spans="1:12" ht="13.5" thickBot="1">
      <c r="A124" s="62"/>
      <c r="B124" s="63"/>
      <c r="C124" s="64"/>
      <c r="D124" s="63"/>
      <c r="E124" s="63"/>
      <c r="F124" s="64"/>
      <c r="G124" s="64"/>
      <c r="H124" s="64"/>
      <c r="I124" s="64"/>
      <c r="J124" s="64"/>
      <c r="K124" s="64"/>
      <c r="L124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0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O128" sqref="O128:P128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5" width="11.00390625" style="1" customWidth="1"/>
    <col min="16" max="16" width="10.421875" style="1" customWidth="1"/>
    <col min="17" max="17" width="9.7109375" style="1" customWidth="1"/>
    <col min="18" max="16384" width="9.140625" style="1" customWidth="1"/>
  </cols>
  <sheetData>
    <row r="1" spans="1:16" ht="15.75" customHeight="1" hidden="1">
      <c r="A1" s="1" t="s">
        <v>0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ht="15" customHeight="1" hidden="1">
      <c r="A3" s="1" t="s">
        <v>2</v>
      </c>
    </row>
    <row r="4" ht="12.75" hidden="1">
      <c r="A4" s="1" t="s">
        <v>3</v>
      </c>
    </row>
    <row r="5" ht="12.75" hidden="1">
      <c r="A5" s="1" t="s">
        <v>4</v>
      </c>
    </row>
    <row r="6" ht="12.75" hidden="1">
      <c r="A6" s="1" t="s">
        <v>5</v>
      </c>
    </row>
    <row r="7" spans="1:5" s="6" customFormat="1" ht="12.75" hidden="1">
      <c r="A7" s="6" t="s">
        <v>6</v>
      </c>
      <c r="B7" s="7"/>
      <c r="D7" s="7"/>
      <c r="E7" s="7"/>
    </row>
    <row r="8" ht="12.75" hidden="1">
      <c r="A8" s="1" t="s">
        <v>7</v>
      </c>
    </row>
    <row r="9" ht="12.75" hidden="1"/>
    <row r="10" ht="20.25">
      <c r="A10" s="66" t="s">
        <v>174</v>
      </c>
    </row>
    <row r="11" spans="1:16" ht="63.75">
      <c r="A11" s="8" t="s">
        <v>8</v>
      </c>
      <c r="B11" s="9" t="s">
        <v>9</v>
      </c>
      <c r="C11" s="10" t="s">
        <v>10</v>
      </c>
      <c r="D11" s="9" t="s">
        <v>11</v>
      </c>
      <c r="E11" s="11" t="s">
        <v>12</v>
      </c>
      <c r="F11" s="12" t="s">
        <v>13</v>
      </c>
      <c r="G11" s="13" t="s">
        <v>14</v>
      </c>
      <c r="H11" s="14" t="s">
        <v>15</v>
      </c>
      <c r="I11" s="15" t="s">
        <v>16</v>
      </c>
      <c r="J11" s="20" t="s">
        <v>82</v>
      </c>
      <c r="K11" s="21" t="s">
        <v>83</v>
      </c>
      <c r="L11" s="22" t="s">
        <v>17</v>
      </c>
      <c r="M11" s="23" t="s">
        <v>84</v>
      </c>
      <c r="N11" s="26" t="s">
        <v>133</v>
      </c>
      <c r="O11" s="78" t="s">
        <v>19</v>
      </c>
      <c r="P11" s="10" t="s">
        <v>18</v>
      </c>
    </row>
    <row r="12" spans="1:16" ht="12.75">
      <c r="A12" s="28" t="s">
        <v>85</v>
      </c>
      <c r="B12"/>
      <c r="C12" s="1">
        <f aca="true" t="shared" si="0" ref="C12:C68">B12/$B$128</f>
        <v>0</v>
      </c>
      <c r="D12" s="5">
        <f aca="true" t="shared" si="1" ref="D12:D68">C12*$B$131</f>
        <v>0</v>
      </c>
      <c r="E12" s="5">
        <f aca="true" t="shared" si="2" ref="E12:E125">B12+D12</f>
        <v>0</v>
      </c>
      <c r="H12" s="67">
        <f>E12</f>
        <v>0</v>
      </c>
      <c r="I12" s="17"/>
      <c r="P12" s="17">
        <f>E12</f>
        <v>0</v>
      </c>
    </row>
    <row r="13" spans="1:16" ht="12.75">
      <c r="A13" s="27" t="s">
        <v>212</v>
      </c>
      <c r="B13">
        <v>20</v>
      </c>
      <c r="C13" s="1">
        <f>B13/$B$128</f>
        <v>0.0003721622627465575</v>
      </c>
      <c r="D13" s="5">
        <f>C13*$B$131</f>
        <v>0</v>
      </c>
      <c r="E13" s="5">
        <f>B13+D13</f>
        <v>20</v>
      </c>
      <c r="I13" s="68">
        <f>E13</f>
        <v>20</v>
      </c>
      <c r="P13" s="17">
        <f>E13</f>
        <v>20</v>
      </c>
    </row>
    <row r="14" spans="1:16" ht="12.75">
      <c r="A14" s="28" t="s">
        <v>24</v>
      </c>
      <c r="B14">
        <v>17</v>
      </c>
      <c r="C14" s="1">
        <f t="shared" si="0"/>
        <v>0.00031633792333457387</v>
      </c>
      <c r="D14" s="5">
        <f t="shared" si="1"/>
        <v>0</v>
      </c>
      <c r="E14" s="5">
        <f>B14+D14</f>
        <v>17</v>
      </c>
      <c r="H14" s="67">
        <f>E14</f>
        <v>17</v>
      </c>
      <c r="I14" s="17"/>
      <c r="P14" s="17">
        <f aca="true" t="shared" si="3" ref="P14:P93">E14</f>
        <v>17</v>
      </c>
    </row>
    <row r="15" spans="1:16" ht="12.75">
      <c r="A15" s="28" t="s">
        <v>106</v>
      </c>
      <c r="B15">
        <v>2</v>
      </c>
      <c r="C15" s="1">
        <f t="shared" si="0"/>
        <v>3.721622627465575E-05</v>
      </c>
      <c r="D15" s="5">
        <f t="shared" si="1"/>
        <v>0</v>
      </c>
      <c r="E15" s="5">
        <f t="shared" si="2"/>
        <v>2</v>
      </c>
      <c r="H15" s="67">
        <f>E15</f>
        <v>2</v>
      </c>
      <c r="P15" s="17">
        <f t="shared" si="3"/>
        <v>2</v>
      </c>
    </row>
    <row r="16" spans="1:16" ht="12.75">
      <c r="A16" s="28" t="s">
        <v>213</v>
      </c>
      <c r="B16"/>
      <c r="C16" s="1">
        <f>B16/$B$128</f>
        <v>0</v>
      </c>
      <c r="D16" s="5">
        <f>C16*$B$131</f>
        <v>0</v>
      </c>
      <c r="E16" s="5">
        <f>B16+D16</f>
        <v>0</v>
      </c>
      <c r="H16" s="67">
        <f>E16</f>
        <v>0</v>
      </c>
      <c r="P16" s="17">
        <f>E16</f>
        <v>0</v>
      </c>
    </row>
    <row r="17" spans="1:16" ht="12.75">
      <c r="A17" s="28" t="s">
        <v>25</v>
      </c>
      <c r="B17">
        <v>176</v>
      </c>
      <c r="C17" s="1">
        <f t="shared" si="0"/>
        <v>0.003275027912169706</v>
      </c>
      <c r="D17" s="5">
        <f t="shared" si="1"/>
        <v>0</v>
      </c>
      <c r="E17" s="5">
        <f t="shared" si="2"/>
        <v>176</v>
      </c>
      <c r="H17" s="67">
        <f>E17</f>
        <v>176</v>
      </c>
      <c r="P17" s="17">
        <f t="shared" si="3"/>
        <v>176</v>
      </c>
    </row>
    <row r="18" spans="1:16" ht="12.75">
      <c r="A18" s="28" t="s">
        <v>26</v>
      </c>
      <c r="B18">
        <v>3</v>
      </c>
      <c r="C18" s="1">
        <f>B18/$B$128</f>
        <v>5.5824339411983626E-05</v>
      </c>
      <c r="D18" s="5">
        <f>C18*$B$131</f>
        <v>0</v>
      </c>
      <c r="E18" s="5">
        <f>B18+D18</f>
        <v>3</v>
      </c>
      <c r="H18" s="67">
        <f>E18</f>
        <v>3</v>
      </c>
      <c r="P18" s="17">
        <f t="shared" si="3"/>
        <v>3</v>
      </c>
    </row>
    <row r="19" spans="1:16" ht="12.75">
      <c r="A19" s="27" t="s">
        <v>107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68">
        <f>E19</f>
        <v>0</v>
      </c>
      <c r="P19" s="17">
        <f t="shared" si="3"/>
        <v>0</v>
      </c>
    </row>
    <row r="20" spans="1:16" ht="12.75">
      <c r="A20" s="28" t="s">
        <v>221</v>
      </c>
      <c r="B20"/>
      <c r="C20" s="1">
        <f>B20/$B$128</f>
        <v>0</v>
      </c>
      <c r="D20" s="5">
        <f>C20*$B$131</f>
        <v>0</v>
      </c>
      <c r="E20" s="5">
        <f>B20+D20</f>
        <v>0</v>
      </c>
      <c r="H20" s="67">
        <f>E20</f>
        <v>0</v>
      </c>
      <c r="P20" s="17">
        <f>E20</f>
        <v>0</v>
      </c>
    </row>
    <row r="21" spans="1:16" ht="12.75">
      <c r="A21" s="27" t="s">
        <v>171</v>
      </c>
      <c r="B21">
        <v>48</v>
      </c>
      <c r="C21" s="1">
        <f t="shared" si="0"/>
        <v>0.000893189430591738</v>
      </c>
      <c r="D21" s="5">
        <f t="shared" si="1"/>
        <v>0</v>
      </c>
      <c r="E21" s="5">
        <f t="shared" si="2"/>
        <v>48</v>
      </c>
      <c r="I21" s="68">
        <f aca="true" t="shared" si="4" ref="I21:I32">E21</f>
        <v>48</v>
      </c>
      <c r="P21" s="17">
        <f t="shared" si="3"/>
        <v>48</v>
      </c>
    </row>
    <row r="22" spans="1:16" ht="12.75">
      <c r="A22" s="27" t="s">
        <v>214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68">
        <f t="shared" si="4"/>
        <v>0</v>
      </c>
      <c r="P22" s="17">
        <f t="shared" si="3"/>
        <v>0</v>
      </c>
    </row>
    <row r="23" spans="1:16" ht="12.75">
      <c r="A23" s="27" t="s">
        <v>123</v>
      </c>
      <c r="B23"/>
      <c r="C23" s="1">
        <f>B23/$B$128</f>
        <v>0</v>
      </c>
      <c r="D23" s="5">
        <f>C23*$B$131</f>
        <v>0</v>
      </c>
      <c r="E23" s="5">
        <f>B23+D23</f>
        <v>0</v>
      </c>
      <c r="I23" s="68">
        <f>E23</f>
        <v>0</v>
      </c>
      <c r="P23" s="17">
        <f>E23</f>
        <v>0</v>
      </c>
    </row>
    <row r="24" spans="1:16" ht="12.75">
      <c r="A24" s="27" t="s">
        <v>102</v>
      </c>
      <c r="B24"/>
      <c r="C24" s="1">
        <f>B24/$B$128</f>
        <v>0</v>
      </c>
      <c r="D24" s="5">
        <f>C24*$B$131</f>
        <v>0</v>
      </c>
      <c r="E24" s="5">
        <f>B24+D24</f>
        <v>0</v>
      </c>
      <c r="I24" s="68">
        <f>E24</f>
        <v>0</v>
      </c>
      <c r="P24" s="17">
        <f>E24</f>
        <v>0</v>
      </c>
    </row>
    <row r="25" spans="1:16" ht="12.75">
      <c r="A25" s="27" t="s">
        <v>109</v>
      </c>
      <c r="B25">
        <v>1</v>
      </c>
      <c r="C25" s="1">
        <f>B25/$B$128</f>
        <v>1.8608113137327874E-05</v>
      </c>
      <c r="D25" s="5">
        <f>C25*$B$131</f>
        <v>0</v>
      </c>
      <c r="E25" s="5">
        <f>B25+D25</f>
        <v>1</v>
      </c>
      <c r="I25" s="68">
        <f>E25</f>
        <v>1</v>
      </c>
      <c r="P25" s="17">
        <f>E25</f>
        <v>1</v>
      </c>
    </row>
    <row r="26" spans="1:16" ht="12.75">
      <c r="A26" s="27" t="s">
        <v>197</v>
      </c>
      <c r="B26"/>
      <c r="C26" s="1">
        <f>B26/$B$128</f>
        <v>0</v>
      </c>
      <c r="D26" s="5">
        <f>C26*$B$131</f>
        <v>0</v>
      </c>
      <c r="E26" s="5">
        <f>B26+D26</f>
        <v>0</v>
      </c>
      <c r="I26" s="68">
        <f>E26</f>
        <v>0</v>
      </c>
      <c r="P26" s="17">
        <f>E26</f>
        <v>0</v>
      </c>
    </row>
    <row r="27" spans="1:16" ht="12.75">
      <c r="A27" s="27" t="s">
        <v>222</v>
      </c>
      <c r="B27"/>
      <c r="C27" s="1">
        <f t="shared" si="0"/>
        <v>0</v>
      </c>
      <c r="D27" s="5">
        <f t="shared" si="1"/>
        <v>0</v>
      </c>
      <c r="E27" s="5">
        <f t="shared" si="2"/>
        <v>0</v>
      </c>
      <c r="I27" s="68">
        <f t="shared" si="4"/>
        <v>0</v>
      </c>
      <c r="P27" s="17">
        <f t="shared" si="3"/>
        <v>0</v>
      </c>
    </row>
    <row r="28" spans="1:16" ht="12.75">
      <c r="A28" s="27" t="s">
        <v>89</v>
      </c>
      <c r="B28">
        <v>3</v>
      </c>
      <c r="C28" s="1">
        <f>B28/$B$128</f>
        <v>5.5824339411983626E-05</v>
      </c>
      <c r="D28" s="5">
        <f>C28*$B$131</f>
        <v>0</v>
      </c>
      <c r="E28" s="5">
        <f>B28+D28</f>
        <v>3</v>
      </c>
      <c r="I28" s="68">
        <f>E28</f>
        <v>3</v>
      </c>
      <c r="P28" s="17">
        <f>E28</f>
        <v>3</v>
      </c>
    </row>
    <row r="29" spans="1:16" ht="12.75">
      <c r="A29" s="27" t="s">
        <v>180</v>
      </c>
      <c r="B29"/>
      <c r="C29" s="1">
        <f t="shared" si="0"/>
        <v>0</v>
      </c>
      <c r="D29" s="5">
        <f t="shared" si="1"/>
        <v>0</v>
      </c>
      <c r="E29" s="5">
        <f t="shared" si="2"/>
        <v>0</v>
      </c>
      <c r="I29" s="68">
        <f t="shared" si="4"/>
        <v>0</v>
      </c>
      <c r="P29" s="17">
        <f t="shared" si="3"/>
        <v>0</v>
      </c>
    </row>
    <row r="30" spans="1:16" ht="12.75">
      <c r="A30" s="27" t="s">
        <v>27</v>
      </c>
      <c r="B30">
        <v>248</v>
      </c>
      <c r="C30" s="1">
        <f t="shared" si="0"/>
        <v>0.004614812058057313</v>
      </c>
      <c r="D30" s="5">
        <f t="shared" si="1"/>
        <v>0</v>
      </c>
      <c r="E30" s="5">
        <f t="shared" si="2"/>
        <v>248</v>
      </c>
      <c r="I30" s="68">
        <f t="shared" si="4"/>
        <v>248</v>
      </c>
      <c r="P30" s="17">
        <f t="shared" si="3"/>
        <v>248</v>
      </c>
    </row>
    <row r="31" spans="1:16" ht="12.75">
      <c r="A31" s="27" t="s">
        <v>124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I31" s="68">
        <f t="shared" si="4"/>
        <v>0</v>
      </c>
      <c r="P31" s="17">
        <f t="shared" si="3"/>
        <v>0</v>
      </c>
    </row>
    <row r="32" spans="1:16" ht="12.75">
      <c r="A32" s="27" t="s">
        <v>189</v>
      </c>
      <c r="B32"/>
      <c r="C32" s="1">
        <f t="shared" si="0"/>
        <v>0</v>
      </c>
      <c r="D32" s="5">
        <f t="shared" si="1"/>
        <v>0</v>
      </c>
      <c r="E32" s="5">
        <f>B32+D32</f>
        <v>0</v>
      </c>
      <c r="I32" s="68">
        <f t="shared" si="4"/>
        <v>0</v>
      </c>
      <c r="P32" s="17">
        <f t="shared" si="3"/>
        <v>0</v>
      </c>
    </row>
    <row r="33" spans="1:16" ht="12.75">
      <c r="A33" s="29" t="s">
        <v>28</v>
      </c>
      <c r="B33">
        <v>332</v>
      </c>
      <c r="C33" s="1">
        <f t="shared" si="0"/>
        <v>0.006177893561592854</v>
      </c>
      <c r="D33" s="5">
        <f t="shared" si="1"/>
        <v>0</v>
      </c>
      <c r="E33" s="5">
        <f t="shared" si="2"/>
        <v>332</v>
      </c>
      <c r="G33" s="69">
        <f>E33</f>
        <v>332</v>
      </c>
      <c r="P33" s="17">
        <f t="shared" si="3"/>
        <v>332</v>
      </c>
    </row>
    <row r="34" spans="1:16" ht="12.75">
      <c r="A34" s="29" t="s">
        <v>29</v>
      </c>
      <c r="B34">
        <v>227</v>
      </c>
      <c r="C34" s="1">
        <f t="shared" si="0"/>
        <v>0.0042240416821734275</v>
      </c>
      <c r="D34" s="5">
        <f t="shared" si="1"/>
        <v>0</v>
      </c>
      <c r="E34" s="5">
        <f t="shared" si="2"/>
        <v>227</v>
      </c>
      <c r="G34" s="69">
        <f>E34</f>
        <v>227</v>
      </c>
      <c r="P34" s="17">
        <f t="shared" si="3"/>
        <v>227</v>
      </c>
    </row>
    <row r="35" spans="1:16" ht="12.75">
      <c r="A35" s="29" t="s">
        <v>30</v>
      </c>
      <c r="B35">
        <v>2</v>
      </c>
      <c r="C35" s="1">
        <f t="shared" si="0"/>
        <v>3.721622627465575E-05</v>
      </c>
      <c r="D35" s="5">
        <f t="shared" si="1"/>
        <v>0</v>
      </c>
      <c r="E35" s="5">
        <f t="shared" si="2"/>
        <v>2</v>
      </c>
      <c r="G35" s="69">
        <f>E35</f>
        <v>2</v>
      </c>
      <c r="P35" s="17">
        <f t="shared" si="3"/>
        <v>2</v>
      </c>
    </row>
    <row r="36" spans="1:16" ht="12.75">
      <c r="A36" s="29" t="s">
        <v>31</v>
      </c>
      <c r="B36">
        <v>52</v>
      </c>
      <c r="C36" s="1">
        <f t="shared" si="0"/>
        <v>0.0009676218831410495</v>
      </c>
      <c r="D36" s="5">
        <f t="shared" si="1"/>
        <v>0</v>
      </c>
      <c r="E36" s="5">
        <f t="shared" si="2"/>
        <v>52</v>
      </c>
      <c r="G36" s="69">
        <f>E36</f>
        <v>52</v>
      </c>
      <c r="P36" s="17">
        <f t="shared" si="3"/>
        <v>52</v>
      </c>
    </row>
    <row r="37" spans="1:16" ht="12.75">
      <c r="A37" s="30" t="s">
        <v>32</v>
      </c>
      <c r="B37">
        <v>19</v>
      </c>
      <c r="C37" s="1">
        <f t="shared" si="0"/>
        <v>0.00035355414960922964</v>
      </c>
      <c r="D37" s="5">
        <f t="shared" si="1"/>
        <v>0</v>
      </c>
      <c r="E37" s="5">
        <f t="shared" si="2"/>
        <v>19</v>
      </c>
      <c r="F37" s="70">
        <f>E37</f>
        <v>19</v>
      </c>
      <c r="P37" s="17">
        <f t="shared" si="3"/>
        <v>19</v>
      </c>
    </row>
    <row r="38" spans="1:16" ht="12.75">
      <c r="A38" s="29" t="s">
        <v>33</v>
      </c>
      <c r="B38">
        <v>17710</v>
      </c>
      <c r="C38" s="1">
        <f t="shared" si="0"/>
        <v>0.32954968366207665</v>
      </c>
      <c r="D38" s="5">
        <f t="shared" si="1"/>
        <v>0</v>
      </c>
      <c r="E38" s="5">
        <f t="shared" si="2"/>
        <v>17710</v>
      </c>
      <c r="G38" s="79"/>
      <c r="O38" s="77">
        <f>E38</f>
        <v>17710</v>
      </c>
      <c r="P38" s="17"/>
    </row>
    <row r="39" spans="1:16" ht="12.75">
      <c r="A39" s="30" t="s">
        <v>34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F39" s="70">
        <f>E39</f>
        <v>0</v>
      </c>
      <c r="P39" s="17">
        <f t="shared" si="3"/>
        <v>0</v>
      </c>
    </row>
    <row r="40" spans="1:16" ht="12.75">
      <c r="A40" s="29" t="s">
        <v>35</v>
      </c>
      <c r="B40">
        <v>1297</v>
      </c>
      <c r="C40" s="1">
        <f t="shared" si="0"/>
        <v>0.024134722739114253</v>
      </c>
      <c r="D40" s="5">
        <f t="shared" si="1"/>
        <v>0</v>
      </c>
      <c r="E40" s="5">
        <f t="shared" si="2"/>
        <v>1297</v>
      </c>
      <c r="G40" s="69">
        <f>E40</f>
        <v>1297</v>
      </c>
      <c r="P40" s="17">
        <f t="shared" si="3"/>
        <v>1297</v>
      </c>
    </row>
    <row r="41" spans="1:16" ht="12.75">
      <c r="A41" s="30" t="s">
        <v>36</v>
      </c>
      <c r="B41">
        <v>824</v>
      </c>
      <c r="C41" s="1">
        <f t="shared" si="0"/>
        <v>0.01533308522515817</v>
      </c>
      <c r="D41" s="5">
        <f t="shared" si="1"/>
        <v>0</v>
      </c>
      <c r="E41" s="5">
        <f t="shared" si="2"/>
        <v>824</v>
      </c>
      <c r="F41" s="70">
        <f>E41</f>
        <v>824</v>
      </c>
      <c r="P41" s="17">
        <f t="shared" si="3"/>
        <v>824</v>
      </c>
    </row>
    <row r="42" spans="1:16" ht="12.75">
      <c r="A42" s="30" t="s">
        <v>37</v>
      </c>
      <c r="B42">
        <v>15</v>
      </c>
      <c r="C42" s="1">
        <f t="shared" si="0"/>
        <v>0.0002791216970599181</v>
      </c>
      <c r="D42" s="5">
        <f t="shared" si="1"/>
        <v>0</v>
      </c>
      <c r="E42" s="5">
        <f t="shared" si="2"/>
        <v>15</v>
      </c>
      <c r="F42" s="70">
        <f aca="true" t="shared" si="5" ref="F42:F48">E42</f>
        <v>15</v>
      </c>
      <c r="P42" s="17">
        <f t="shared" si="3"/>
        <v>15</v>
      </c>
    </row>
    <row r="43" spans="1:16" ht="12.75">
      <c r="A43" s="30" t="s">
        <v>90</v>
      </c>
      <c r="B43">
        <v>6</v>
      </c>
      <c r="C43" s="1">
        <f t="shared" si="0"/>
        <v>0.00011164867882396725</v>
      </c>
      <c r="D43" s="5">
        <f t="shared" si="1"/>
        <v>0</v>
      </c>
      <c r="E43" s="5">
        <f t="shared" si="2"/>
        <v>6</v>
      </c>
      <c r="F43" s="70">
        <f t="shared" si="5"/>
        <v>6</v>
      </c>
      <c r="P43" s="17">
        <f t="shared" si="3"/>
        <v>6</v>
      </c>
    </row>
    <row r="44" spans="1:16" ht="12.75">
      <c r="A44" s="30" t="s">
        <v>91</v>
      </c>
      <c r="B44">
        <v>7</v>
      </c>
      <c r="C44" s="1">
        <f t="shared" si="0"/>
        <v>0.00013025679196129514</v>
      </c>
      <c r="D44" s="5">
        <f t="shared" si="1"/>
        <v>0</v>
      </c>
      <c r="E44" s="5">
        <f t="shared" si="2"/>
        <v>7</v>
      </c>
      <c r="F44" s="70">
        <f t="shared" si="5"/>
        <v>7</v>
      </c>
      <c r="P44" s="17">
        <f t="shared" si="3"/>
        <v>7</v>
      </c>
    </row>
    <row r="45" spans="1:16" ht="12.75">
      <c r="A45" s="30" t="s">
        <v>38</v>
      </c>
      <c r="B45">
        <v>727</v>
      </c>
      <c r="C45" s="1">
        <f t="shared" si="0"/>
        <v>0.013528098250837365</v>
      </c>
      <c r="D45" s="5">
        <f t="shared" si="1"/>
        <v>0</v>
      </c>
      <c r="E45" s="5">
        <f t="shared" si="2"/>
        <v>727</v>
      </c>
      <c r="F45" s="70">
        <f t="shared" si="5"/>
        <v>727</v>
      </c>
      <c r="P45" s="17">
        <f t="shared" si="3"/>
        <v>727</v>
      </c>
    </row>
    <row r="46" spans="1:16" ht="12.75">
      <c r="A46" s="30" t="s">
        <v>39</v>
      </c>
      <c r="B46">
        <v>16043</v>
      </c>
      <c r="C46" s="1">
        <f t="shared" si="0"/>
        <v>0.2985299590621511</v>
      </c>
      <c r="D46" s="5">
        <f t="shared" si="1"/>
        <v>0</v>
      </c>
      <c r="E46" s="5">
        <f t="shared" si="2"/>
        <v>16043</v>
      </c>
      <c r="F46" s="70">
        <f t="shared" si="5"/>
        <v>16043</v>
      </c>
      <c r="P46" s="17">
        <f t="shared" si="3"/>
        <v>16043</v>
      </c>
    </row>
    <row r="47" spans="1:16" ht="12.75">
      <c r="A47" s="30" t="s">
        <v>40</v>
      </c>
      <c r="B47">
        <v>2076</v>
      </c>
      <c r="C47" s="1">
        <f t="shared" si="0"/>
        <v>0.03863044287309267</v>
      </c>
      <c r="D47" s="5">
        <f t="shared" si="1"/>
        <v>0</v>
      </c>
      <c r="E47" s="5">
        <f t="shared" si="2"/>
        <v>2076</v>
      </c>
      <c r="F47" s="70">
        <f t="shared" si="5"/>
        <v>2076</v>
      </c>
      <c r="P47" s="17">
        <f t="shared" si="3"/>
        <v>2076</v>
      </c>
    </row>
    <row r="48" spans="1:16" ht="12.75">
      <c r="A48" s="30" t="s">
        <v>41</v>
      </c>
      <c r="B48">
        <v>140</v>
      </c>
      <c r="C48" s="1">
        <f t="shared" si="0"/>
        <v>0.0026051358392259025</v>
      </c>
      <c r="D48" s="5">
        <f t="shared" si="1"/>
        <v>0</v>
      </c>
      <c r="E48" s="5">
        <f t="shared" si="2"/>
        <v>140</v>
      </c>
      <c r="F48" s="70">
        <f t="shared" si="5"/>
        <v>140</v>
      </c>
      <c r="P48" s="17">
        <f t="shared" si="3"/>
        <v>140</v>
      </c>
    </row>
    <row r="49" spans="1:16" ht="12.75">
      <c r="A49" s="28" t="s">
        <v>110</v>
      </c>
      <c r="B49"/>
      <c r="C49" s="1">
        <f t="shared" si="0"/>
        <v>0</v>
      </c>
      <c r="D49" s="5">
        <f t="shared" si="1"/>
        <v>0</v>
      </c>
      <c r="E49" s="5">
        <f t="shared" si="2"/>
        <v>0</v>
      </c>
      <c r="H49" s="67">
        <f>E49</f>
        <v>0</v>
      </c>
      <c r="P49" s="17">
        <f t="shared" si="3"/>
        <v>0</v>
      </c>
    </row>
    <row r="50" spans="1:16" ht="12.75">
      <c r="A50" s="28" t="s">
        <v>42</v>
      </c>
      <c r="B50">
        <v>160</v>
      </c>
      <c r="C50" s="1">
        <f t="shared" si="0"/>
        <v>0.00297729810197246</v>
      </c>
      <c r="D50" s="5">
        <f t="shared" si="1"/>
        <v>0</v>
      </c>
      <c r="E50" s="5">
        <f>B50+D50</f>
        <v>160</v>
      </c>
      <c r="H50" s="67">
        <f>E50</f>
        <v>160</v>
      </c>
      <c r="P50" s="17">
        <f t="shared" si="3"/>
        <v>160</v>
      </c>
    </row>
    <row r="51" spans="1:16" ht="12.75">
      <c r="A51" s="28" t="s">
        <v>43</v>
      </c>
      <c r="B51">
        <v>369</v>
      </c>
      <c r="C51" s="1">
        <f t="shared" si="0"/>
        <v>0.006866393747673986</v>
      </c>
      <c r="D51" s="5">
        <f t="shared" si="1"/>
        <v>0</v>
      </c>
      <c r="E51" s="5">
        <f t="shared" si="2"/>
        <v>369</v>
      </c>
      <c r="H51" s="67">
        <f>E51</f>
        <v>369</v>
      </c>
      <c r="P51" s="17">
        <f t="shared" si="3"/>
        <v>369</v>
      </c>
    </row>
    <row r="52" spans="1:16" ht="12.75">
      <c r="A52" s="28" t="s">
        <v>164</v>
      </c>
      <c r="B52">
        <v>6</v>
      </c>
      <c r="C52" s="1">
        <f t="shared" si="0"/>
        <v>0.00011164867882396725</v>
      </c>
      <c r="D52" s="5">
        <f t="shared" si="1"/>
        <v>0</v>
      </c>
      <c r="E52" s="5">
        <f t="shared" si="2"/>
        <v>6</v>
      </c>
      <c r="H52" s="67">
        <f>E52</f>
        <v>6</v>
      </c>
      <c r="P52" s="17">
        <f t="shared" si="3"/>
        <v>6</v>
      </c>
    </row>
    <row r="53" spans="1:16" ht="12.75">
      <c r="A53" s="28" t="s">
        <v>125</v>
      </c>
      <c r="B53">
        <v>77</v>
      </c>
      <c r="C53" s="1">
        <f>B53/$B$128</f>
        <v>0.0014328247115742464</v>
      </c>
      <c r="D53" s="5">
        <f>C53*$B$131</f>
        <v>0</v>
      </c>
      <c r="E53" s="5">
        <f>B53+D53</f>
        <v>77</v>
      </c>
      <c r="H53" s="67">
        <f>E53</f>
        <v>77</v>
      </c>
      <c r="P53" s="17">
        <f>E53</f>
        <v>77</v>
      </c>
    </row>
    <row r="54" spans="1:16" ht="12.75">
      <c r="A54" s="27" t="s">
        <v>44</v>
      </c>
      <c r="B54">
        <v>16</v>
      </c>
      <c r="C54" s="1">
        <f t="shared" si="0"/>
        <v>0.000297729810197246</v>
      </c>
      <c r="D54" s="5">
        <f t="shared" si="1"/>
        <v>0</v>
      </c>
      <c r="E54" s="5">
        <f t="shared" si="2"/>
        <v>16</v>
      </c>
      <c r="I54" s="68">
        <f>E54</f>
        <v>16</v>
      </c>
      <c r="P54" s="17">
        <f t="shared" si="3"/>
        <v>16</v>
      </c>
    </row>
    <row r="55" spans="1:16" ht="12.75">
      <c r="A55" s="27" t="s">
        <v>45</v>
      </c>
      <c r="B55">
        <v>1082</v>
      </c>
      <c r="C55" s="1">
        <f t="shared" si="0"/>
        <v>0.02013397841458876</v>
      </c>
      <c r="D55" s="5">
        <f t="shared" si="1"/>
        <v>0</v>
      </c>
      <c r="E55" s="5">
        <f t="shared" si="2"/>
        <v>1082</v>
      </c>
      <c r="I55" s="68">
        <f aca="true" t="shared" si="6" ref="I55:I63">E55</f>
        <v>1082</v>
      </c>
      <c r="P55" s="17">
        <f t="shared" si="3"/>
        <v>1082</v>
      </c>
    </row>
    <row r="56" spans="1:16" ht="12.75">
      <c r="A56" s="27" t="s">
        <v>238</v>
      </c>
      <c r="B56">
        <v>1</v>
      </c>
      <c r="C56" s="1">
        <f t="shared" si="0"/>
        <v>1.8608113137327874E-05</v>
      </c>
      <c r="D56" s="5">
        <f t="shared" si="1"/>
        <v>0</v>
      </c>
      <c r="E56" s="5">
        <f t="shared" si="2"/>
        <v>1</v>
      </c>
      <c r="I56" s="68">
        <f t="shared" si="6"/>
        <v>1</v>
      </c>
      <c r="P56" s="17">
        <f t="shared" si="3"/>
        <v>1</v>
      </c>
    </row>
    <row r="57" spans="1:16" ht="12.75">
      <c r="A57" s="27" t="s">
        <v>46</v>
      </c>
      <c r="B57">
        <v>2</v>
      </c>
      <c r="C57" s="1">
        <f>B57/$B$128</f>
        <v>3.721622627465575E-05</v>
      </c>
      <c r="D57" s="5">
        <f>C57*$B$131</f>
        <v>0</v>
      </c>
      <c r="E57" s="5">
        <f>B57+D57</f>
        <v>2</v>
      </c>
      <c r="I57" s="68">
        <f>E57</f>
        <v>2</v>
      </c>
      <c r="P57" s="17">
        <f>E57</f>
        <v>2</v>
      </c>
    </row>
    <row r="58" spans="1:16" ht="12.75">
      <c r="A58" s="27" t="s">
        <v>47</v>
      </c>
      <c r="B58">
        <v>3977</v>
      </c>
      <c r="C58" s="1">
        <f t="shared" si="0"/>
        <v>0.07400446594715296</v>
      </c>
      <c r="D58" s="5">
        <f t="shared" si="1"/>
        <v>0</v>
      </c>
      <c r="E58" s="5">
        <f t="shared" si="2"/>
        <v>3977</v>
      </c>
      <c r="I58" s="68">
        <f t="shared" si="6"/>
        <v>3977</v>
      </c>
      <c r="P58" s="17">
        <f t="shared" si="3"/>
        <v>3977</v>
      </c>
    </row>
    <row r="59" spans="1:16" ht="12.75">
      <c r="A59" s="27" t="s">
        <v>48</v>
      </c>
      <c r="B59">
        <v>1082</v>
      </c>
      <c r="C59" s="1">
        <f t="shared" si="0"/>
        <v>0.02013397841458876</v>
      </c>
      <c r="D59" s="5">
        <f t="shared" si="1"/>
        <v>0</v>
      </c>
      <c r="E59" s="5">
        <f t="shared" si="2"/>
        <v>1082</v>
      </c>
      <c r="I59" s="68">
        <f t="shared" si="6"/>
        <v>1082</v>
      </c>
      <c r="P59" s="17">
        <f t="shared" si="3"/>
        <v>1082</v>
      </c>
    </row>
    <row r="60" spans="1:16" ht="12.75">
      <c r="A60" s="27" t="s">
        <v>49</v>
      </c>
      <c r="B60">
        <v>6</v>
      </c>
      <c r="C60" s="1">
        <f t="shared" si="0"/>
        <v>0.00011164867882396725</v>
      </c>
      <c r="D60" s="5">
        <f t="shared" si="1"/>
        <v>0</v>
      </c>
      <c r="E60" s="5">
        <f t="shared" si="2"/>
        <v>6</v>
      </c>
      <c r="I60" s="68">
        <f t="shared" si="6"/>
        <v>6</v>
      </c>
      <c r="P60" s="17">
        <f t="shared" si="3"/>
        <v>6</v>
      </c>
    </row>
    <row r="61" spans="1:16" ht="12.75">
      <c r="A61" s="27" t="s">
        <v>50</v>
      </c>
      <c r="B61">
        <v>2300</v>
      </c>
      <c r="C61" s="1">
        <f t="shared" si="0"/>
        <v>0.042798660215854115</v>
      </c>
      <c r="D61" s="5">
        <f t="shared" si="1"/>
        <v>0</v>
      </c>
      <c r="E61" s="5">
        <f t="shared" si="2"/>
        <v>2300</v>
      </c>
      <c r="I61" s="68">
        <f t="shared" si="6"/>
        <v>2300</v>
      </c>
      <c r="P61" s="17">
        <f t="shared" si="3"/>
        <v>2300</v>
      </c>
    </row>
    <row r="62" spans="1:16" ht="12.75">
      <c r="A62" s="27" t="s">
        <v>51</v>
      </c>
      <c r="B62">
        <v>219</v>
      </c>
      <c r="C62" s="1">
        <f t="shared" si="0"/>
        <v>0.0040751767770748045</v>
      </c>
      <c r="D62" s="5">
        <f t="shared" si="1"/>
        <v>0</v>
      </c>
      <c r="E62" s="5">
        <f t="shared" si="2"/>
        <v>219</v>
      </c>
      <c r="I62" s="68">
        <f t="shared" si="6"/>
        <v>219</v>
      </c>
      <c r="P62" s="17">
        <f t="shared" si="3"/>
        <v>219</v>
      </c>
    </row>
    <row r="63" spans="1:16" ht="12.75">
      <c r="A63" s="27" t="s">
        <v>52</v>
      </c>
      <c r="B63"/>
      <c r="C63" s="1">
        <f t="shared" si="0"/>
        <v>0</v>
      </c>
      <c r="D63" s="5">
        <f t="shared" si="1"/>
        <v>0</v>
      </c>
      <c r="E63" s="5">
        <f t="shared" si="2"/>
        <v>0</v>
      </c>
      <c r="I63" s="68">
        <f t="shared" si="6"/>
        <v>0</v>
      </c>
      <c r="P63" s="17">
        <f t="shared" si="3"/>
        <v>0</v>
      </c>
    </row>
    <row r="64" spans="1:16" ht="12.75">
      <c r="A64" s="28" t="s">
        <v>53</v>
      </c>
      <c r="B64"/>
      <c r="C64" s="1">
        <f t="shared" si="0"/>
        <v>0</v>
      </c>
      <c r="D64" s="5">
        <f t="shared" si="1"/>
        <v>0</v>
      </c>
      <c r="E64" s="5">
        <f t="shared" si="2"/>
        <v>0</v>
      </c>
      <c r="H64" s="67">
        <f>E64</f>
        <v>0</v>
      </c>
      <c r="P64" s="17">
        <f t="shared" si="3"/>
        <v>0</v>
      </c>
    </row>
    <row r="65" spans="1:16" ht="12.75">
      <c r="A65" s="27" t="s">
        <v>54</v>
      </c>
      <c r="B65">
        <v>2836</v>
      </c>
      <c r="C65" s="1">
        <f t="shared" si="0"/>
        <v>0.05277260885746185</v>
      </c>
      <c r="D65" s="5">
        <f t="shared" si="1"/>
        <v>0</v>
      </c>
      <c r="E65" s="5">
        <f t="shared" si="2"/>
        <v>2836</v>
      </c>
      <c r="I65" s="68">
        <f>E65</f>
        <v>2836</v>
      </c>
      <c r="P65" s="17">
        <f t="shared" si="3"/>
        <v>2836</v>
      </c>
    </row>
    <row r="66" spans="1:16" ht="12.75">
      <c r="A66" s="27" t="s">
        <v>126</v>
      </c>
      <c r="B66">
        <v>6</v>
      </c>
      <c r="C66" s="1">
        <f t="shared" si="0"/>
        <v>0.00011164867882396725</v>
      </c>
      <c r="D66" s="5">
        <f t="shared" si="1"/>
        <v>0</v>
      </c>
      <c r="E66" s="5">
        <f t="shared" si="2"/>
        <v>6</v>
      </c>
      <c r="I66" s="68">
        <f>E66</f>
        <v>6</v>
      </c>
      <c r="P66" s="17">
        <f t="shared" si="3"/>
        <v>6</v>
      </c>
    </row>
    <row r="67" spans="1:16" ht="12.75">
      <c r="A67" s="27" t="s">
        <v>55</v>
      </c>
      <c r="B67">
        <v>20</v>
      </c>
      <c r="C67" s="1">
        <f t="shared" si="0"/>
        <v>0.0003721622627465575</v>
      </c>
      <c r="D67" s="5">
        <f t="shared" si="1"/>
        <v>0</v>
      </c>
      <c r="E67" s="5">
        <f t="shared" si="2"/>
        <v>20</v>
      </c>
      <c r="I67" s="68">
        <f>E67</f>
        <v>20</v>
      </c>
      <c r="P67" s="17">
        <f t="shared" si="3"/>
        <v>20</v>
      </c>
    </row>
    <row r="68" spans="1:16" ht="12.75">
      <c r="A68" s="25" t="s">
        <v>92</v>
      </c>
      <c r="B68"/>
      <c r="C68" s="1">
        <f t="shared" si="0"/>
        <v>0</v>
      </c>
      <c r="D68" s="5">
        <f t="shared" si="1"/>
        <v>0</v>
      </c>
      <c r="E68" s="5">
        <f t="shared" si="2"/>
        <v>0</v>
      </c>
      <c r="I68" s="6"/>
      <c r="N68" s="74">
        <f>E68</f>
        <v>0</v>
      </c>
      <c r="P68" s="17">
        <f t="shared" si="3"/>
        <v>0</v>
      </c>
    </row>
    <row r="69" spans="1:16" ht="12.75">
      <c r="A69" s="28" t="s">
        <v>172</v>
      </c>
      <c r="B69"/>
      <c r="C69" s="1">
        <f aca="true" t="shared" si="7" ref="C69:C126">B69/$B$128</f>
        <v>0</v>
      </c>
      <c r="D69" s="5">
        <f aca="true" t="shared" si="8" ref="D69:D126">C69*$B$131</f>
        <v>0</v>
      </c>
      <c r="E69" s="5">
        <f t="shared" si="2"/>
        <v>0</v>
      </c>
      <c r="H69" s="67">
        <f>E69</f>
        <v>0</v>
      </c>
      <c r="P69" s="17">
        <f t="shared" si="3"/>
        <v>0</v>
      </c>
    </row>
    <row r="70" spans="1:16" ht="12.75">
      <c r="A70" s="28" t="s">
        <v>136</v>
      </c>
      <c r="B70">
        <v>2</v>
      </c>
      <c r="C70" s="1">
        <f>B70/$B$128</f>
        <v>3.721622627465575E-05</v>
      </c>
      <c r="D70" s="5">
        <f>C70*$B$131</f>
        <v>0</v>
      </c>
      <c r="E70" s="5">
        <f>B70+D70</f>
        <v>2</v>
      </c>
      <c r="H70" s="67">
        <f>E70</f>
        <v>2</v>
      </c>
      <c r="P70" s="17">
        <f>E70</f>
        <v>2</v>
      </c>
    </row>
    <row r="71" spans="1:16" ht="12.75">
      <c r="A71" s="27" t="s">
        <v>127</v>
      </c>
      <c r="B71">
        <v>146</v>
      </c>
      <c r="C71" s="1">
        <f>B71/$B$128</f>
        <v>0.00271678451804987</v>
      </c>
      <c r="D71" s="5">
        <f>C71*$B$131</f>
        <v>0</v>
      </c>
      <c r="E71" s="5">
        <f>B71+D71</f>
        <v>146</v>
      </c>
      <c r="I71" s="68">
        <f>E71</f>
        <v>146</v>
      </c>
      <c r="P71" s="17">
        <f>E71</f>
        <v>146</v>
      </c>
    </row>
    <row r="72" spans="1:16" ht="12.75">
      <c r="A72" s="28" t="s">
        <v>56</v>
      </c>
      <c r="B72">
        <v>7</v>
      </c>
      <c r="C72" s="1">
        <f t="shared" si="7"/>
        <v>0.00013025679196129514</v>
      </c>
      <c r="D72" s="5">
        <f t="shared" si="8"/>
        <v>0</v>
      </c>
      <c r="E72" s="5">
        <f t="shared" si="2"/>
        <v>7</v>
      </c>
      <c r="H72" s="67">
        <f>E72</f>
        <v>7</v>
      </c>
      <c r="P72" s="17">
        <f t="shared" si="3"/>
        <v>7</v>
      </c>
    </row>
    <row r="73" spans="1:16" ht="12.75">
      <c r="A73" s="28" t="s">
        <v>57</v>
      </c>
      <c r="B73">
        <v>109</v>
      </c>
      <c r="C73" s="1">
        <f t="shared" si="7"/>
        <v>0.0020282843319687385</v>
      </c>
      <c r="D73" s="5">
        <f t="shared" si="8"/>
        <v>0</v>
      </c>
      <c r="E73" s="5">
        <f t="shared" si="2"/>
        <v>109</v>
      </c>
      <c r="H73" s="67">
        <f>E73</f>
        <v>109</v>
      </c>
      <c r="P73" s="17">
        <f t="shared" si="3"/>
        <v>109</v>
      </c>
    </row>
    <row r="74" spans="1:16" ht="12.75">
      <c r="A74" s="28" t="s">
        <v>111</v>
      </c>
      <c r="B74"/>
      <c r="C74" s="1">
        <f t="shared" si="7"/>
        <v>0</v>
      </c>
      <c r="D74" s="5">
        <f t="shared" si="8"/>
        <v>0</v>
      </c>
      <c r="E74" s="5">
        <f t="shared" si="2"/>
        <v>0</v>
      </c>
      <c r="H74" s="67">
        <f>E74</f>
        <v>0</v>
      </c>
      <c r="P74" s="17">
        <f t="shared" si="3"/>
        <v>0</v>
      </c>
    </row>
    <row r="75" spans="1:16" ht="12.75">
      <c r="A75" s="27" t="s">
        <v>58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I75" s="68">
        <f>E75</f>
        <v>0</v>
      </c>
      <c r="P75" s="17">
        <f t="shared" si="3"/>
        <v>0</v>
      </c>
    </row>
    <row r="76" spans="1:16" ht="12.75">
      <c r="A76" s="27" t="s">
        <v>59</v>
      </c>
      <c r="B76"/>
      <c r="C76" s="1">
        <f t="shared" si="7"/>
        <v>0</v>
      </c>
      <c r="D76" s="5">
        <f t="shared" si="8"/>
        <v>0</v>
      </c>
      <c r="E76" s="5">
        <f t="shared" si="2"/>
        <v>0</v>
      </c>
      <c r="I76" s="68">
        <f>E76</f>
        <v>0</v>
      </c>
      <c r="P76" s="17">
        <f t="shared" si="3"/>
        <v>0</v>
      </c>
    </row>
    <row r="77" spans="1:16" ht="12.75">
      <c r="A77" s="27" t="s">
        <v>60</v>
      </c>
      <c r="B77">
        <v>138</v>
      </c>
      <c r="C77" s="1">
        <f t="shared" si="7"/>
        <v>0.0025679196129512467</v>
      </c>
      <c r="D77" s="5">
        <f t="shared" si="8"/>
        <v>0</v>
      </c>
      <c r="E77" s="5">
        <f t="shared" si="2"/>
        <v>138</v>
      </c>
      <c r="I77" s="68">
        <f>E77</f>
        <v>138</v>
      </c>
      <c r="P77" s="17">
        <f t="shared" si="3"/>
        <v>138</v>
      </c>
    </row>
    <row r="78" spans="1:16" ht="12.75">
      <c r="A78" s="27" t="s">
        <v>223</v>
      </c>
      <c r="B78">
        <v>8</v>
      </c>
      <c r="C78" s="1">
        <f>B78/$B$128</f>
        <v>0.000148864905098623</v>
      </c>
      <c r="D78" s="5">
        <f>C78*$B$131</f>
        <v>0</v>
      </c>
      <c r="E78" s="5">
        <f>B78+D78</f>
        <v>8</v>
      </c>
      <c r="I78" s="68">
        <f>E78</f>
        <v>8</v>
      </c>
      <c r="P78" s="17">
        <f>E78</f>
        <v>8</v>
      </c>
    </row>
    <row r="79" spans="1:16" ht="12.75">
      <c r="A79" s="28" t="s">
        <v>103</v>
      </c>
      <c r="B79">
        <v>58</v>
      </c>
      <c r="C79" s="1">
        <f t="shared" si="7"/>
        <v>0.0010792705619650169</v>
      </c>
      <c r="D79" s="5">
        <f t="shared" si="8"/>
        <v>0</v>
      </c>
      <c r="E79" s="5">
        <f t="shared" si="2"/>
        <v>58</v>
      </c>
      <c r="H79" s="67">
        <f>E79</f>
        <v>58</v>
      </c>
      <c r="I79" s="6"/>
      <c r="P79" s="17">
        <f t="shared" si="3"/>
        <v>58</v>
      </c>
    </row>
    <row r="80" spans="1:16" ht="12.75">
      <c r="A80" s="27" t="s">
        <v>61</v>
      </c>
      <c r="B80">
        <v>818</v>
      </c>
      <c r="C80" s="1">
        <f t="shared" si="7"/>
        <v>0.015221436546334201</v>
      </c>
      <c r="D80" s="5">
        <f t="shared" si="8"/>
        <v>0</v>
      </c>
      <c r="E80" s="5">
        <f t="shared" si="2"/>
        <v>818</v>
      </c>
      <c r="I80" s="68">
        <f>E80</f>
        <v>818</v>
      </c>
      <c r="P80" s="17">
        <f t="shared" si="3"/>
        <v>818</v>
      </c>
    </row>
    <row r="81" spans="1:16" ht="12.75">
      <c r="A81" s="27" t="s">
        <v>62</v>
      </c>
      <c r="B81">
        <v>32</v>
      </c>
      <c r="C81" s="1">
        <f t="shared" si="7"/>
        <v>0.000595459620394492</v>
      </c>
      <c r="D81" s="5">
        <f t="shared" si="8"/>
        <v>0</v>
      </c>
      <c r="E81" s="5">
        <f t="shared" si="2"/>
        <v>32</v>
      </c>
      <c r="I81" s="68">
        <f>E81</f>
        <v>32</v>
      </c>
      <c r="P81" s="17">
        <f t="shared" si="3"/>
        <v>32</v>
      </c>
    </row>
    <row r="82" spans="1:16" ht="12.75">
      <c r="A82" s="27" t="s">
        <v>239</v>
      </c>
      <c r="B82">
        <v>1</v>
      </c>
      <c r="C82" s="1">
        <f t="shared" si="7"/>
        <v>1.8608113137327874E-05</v>
      </c>
      <c r="D82" s="5">
        <f t="shared" si="8"/>
        <v>0</v>
      </c>
      <c r="E82" s="5">
        <f t="shared" si="2"/>
        <v>1</v>
      </c>
      <c r="I82" s="68">
        <f>E82</f>
        <v>1</v>
      </c>
      <c r="P82" s="17">
        <f t="shared" si="3"/>
        <v>1</v>
      </c>
    </row>
    <row r="83" spans="1:16" ht="12.75">
      <c r="A83" s="27" t="s">
        <v>113</v>
      </c>
      <c r="B83"/>
      <c r="C83" s="1">
        <f>B83/$B$128</f>
        <v>0</v>
      </c>
      <c r="D83" s="5">
        <f>C83*$B$131</f>
        <v>0</v>
      </c>
      <c r="E83" s="5">
        <f>B83+D83</f>
        <v>0</v>
      </c>
      <c r="I83" s="68">
        <f>E83</f>
        <v>0</v>
      </c>
      <c r="P83" s="17">
        <f>E83</f>
        <v>0</v>
      </c>
    </row>
    <row r="84" spans="1:16" ht="12.75">
      <c r="A84" s="28" t="s">
        <v>112</v>
      </c>
      <c r="B84"/>
      <c r="C84" s="1">
        <f t="shared" si="7"/>
        <v>0</v>
      </c>
      <c r="D84" s="5">
        <f t="shared" si="8"/>
        <v>0</v>
      </c>
      <c r="E84" s="5">
        <f t="shared" si="2"/>
        <v>0</v>
      </c>
      <c r="H84" s="67">
        <f>E84</f>
        <v>0</v>
      </c>
      <c r="P84" s="17">
        <f t="shared" si="3"/>
        <v>0</v>
      </c>
    </row>
    <row r="85" spans="1:16" ht="12.75">
      <c r="A85" s="28" t="s">
        <v>63</v>
      </c>
      <c r="B85"/>
      <c r="C85" s="1">
        <f>B85/$B$128</f>
        <v>0</v>
      </c>
      <c r="D85" s="5">
        <f>C85*$B$131</f>
        <v>0</v>
      </c>
      <c r="E85" s="5">
        <f>B85+D85</f>
        <v>0</v>
      </c>
      <c r="H85" s="67">
        <f>E85</f>
        <v>0</v>
      </c>
      <c r="P85" s="17">
        <f>E85</f>
        <v>0</v>
      </c>
    </row>
    <row r="86" spans="1:16" ht="12.75">
      <c r="A86" s="27" t="s">
        <v>64</v>
      </c>
      <c r="B86">
        <v>6</v>
      </c>
      <c r="C86" s="1">
        <f t="shared" si="7"/>
        <v>0.00011164867882396725</v>
      </c>
      <c r="D86" s="5">
        <f t="shared" si="8"/>
        <v>0</v>
      </c>
      <c r="E86" s="5">
        <f t="shared" si="2"/>
        <v>6</v>
      </c>
      <c r="I86" s="68">
        <f>E86</f>
        <v>6</v>
      </c>
      <c r="P86" s="17">
        <f t="shared" si="3"/>
        <v>6</v>
      </c>
    </row>
    <row r="87" spans="1:16" ht="12.75">
      <c r="A87" s="27" t="s">
        <v>65</v>
      </c>
      <c r="B87">
        <v>30</v>
      </c>
      <c r="C87" s="1">
        <f t="shared" si="7"/>
        <v>0.0005582433941198362</v>
      </c>
      <c r="D87" s="5">
        <f t="shared" si="8"/>
        <v>0</v>
      </c>
      <c r="E87" s="5">
        <f t="shared" si="2"/>
        <v>30</v>
      </c>
      <c r="I87" s="68">
        <f>E87</f>
        <v>30</v>
      </c>
      <c r="P87" s="17">
        <f t="shared" si="3"/>
        <v>30</v>
      </c>
    </row>
    <row r="88" spans="1:16" ht="12.75">
      <c r="A88" s="28" t="s">
        <v>66</v>
      </c>
      <c r="B88">
        <v>1</v>
      </c>
      <c r="C88" s="1">
        <f t="shared" si="7"/>
        <v>1.8608113137327874E-05</v>
      </c>
      <c r="D88" s="5">
        <f t="shared" si="8"/>
        <v>0</v>
      </c>
      <c r="E88" s="5">
        <f t="shared" si="2"/>
        <v>1</v>
      </c>
      <c r="H88" s="67">
        <f aca="true" t="shared" si="9" ref="H88:H95">E88</f>
        <v>1</v>
      </c>
      <c r="P88" s="17">
        <f t="shared" si="3"/>
        <v>1</v>
      </c>
    </row>
    <row r="89" spans="1:16" ht="12.75">
      <c r="A89" s="28" t="s">
        <v>67</v>
      </c>
      <c r="B89">
        <v>1</v>
      </c>
      <c r="C89" s="1">
        <f t="shared" si="7"/>
        <v>1.8608113137327874E-05</v>
      </c>
      <c r="D89" s="5">
        <f t="shared" si="8"/>
        <v>0</v>
      </c>
      <c r="E89" s="5">
        <f t="shared" si="2"/>
        <v>1</v>
      </c>
      <c r="H89" s="67">
        <f t="shared" si="9"/>
        <v>1</v>
      </c>
      <c r="P89" s="17">
        <f t="shared" si="3"/>
        <v>1</v>
      </c>
    </row>
    <row r="90" spans="1:16" ht="12.75">
      <c r="A90" s="28" t="s">
        <v>115</v>
      </c>
      <c r="B90"/>
      <c r="C90" s="1">
        <f>B90/$B$128</f>
        <v>0</v>
      </c>
      <c r="D90" s="5">
        <f>C90*$B$131</f>
        <v>0</v>
      </c>
      <c r="E90" s="5">
        <f>B90+D90</f>
        <v>0</v>
      </c>
      <c r="H90" s="67">
        <f>E90</f>
        <v>0</v>
      </c>
      <c r="P90" s="17">
        <f>E90</f>
        <v>0</v>
      </c>
    </row>
    <row r="91" spans="1:16" ht="12.75">
      <c r="A91" s="28" t="s">
        <v>68</v>
      </c>
      <c r="B91">
        <v>44</v>
      </c>
      <c r="C91" s="1">
        <f t="shared" si="7"/>
        <v>0.0008187569780424265</v>
      </c>
      <c r="D91" s="5">
        <f t="shared" si="8"/>
        <v>0</v>
      </c>
      <c r="E91" s="5">
        <f t="shared" si="2"/>
        <v>44</v>
      </c>
      <c r="H91" s="67">
        <f t="shared" si="9"/>
        <v>44</v>
      </c>
      <c r="P91" s="17">
        <f t="shared" si="3"/>
        <v>44</v>
      </c>
    </row>
    <row r="92" spans="1:16" ht="12.75">
      <c r="A92" s="28" t="s">
        <v>69</v>
      </c>
      <c r="B92">
        <v>1</v>
      </c>
      <c r="C92" s="1">
        <f t="shared" si="7"/>
        <v>1.8608113137327874E-05</v>
      </c>
      <c r="D92" s="5">
        <f t="shared" si="8"/>
        <v>0</v>
      </c>
      <c r="E92" s="5">
        <f t="shared" si="2"/>
        <v>1</v>
      </c>
      <c r="H92" s="67">
        <f t="shared" si="9"/>
        <v>1</v>
      </c>
      <c r="P92" s="17">
        <f t="shared" si="3"/>
        <v>1</v>
      </c>
    </row>
    <row r="93" spans="1:16" ht="12.75">
      <c r="A93" s="28" t="s">
        <v>70</v>
      </c>
      <c r="B93">
        <v>16</v>
      </c>
      <c r="C93" s="1">
        <f t="shared" si="7"/>
        <v>0.000297729810197246</v>
      </c>
      <c r="D93" s="5">
        <f t="shared" si="8"/>
        <v>0</v>
      </c>
      <c r="E93" s="5">
        <f t="shared" si="2"/>
        <v>16</v>
      </c>
      <c r="H93" s="67">
        <f t="shared" si="9"/>
        <v>16</v>
      </c>
      <c r="P93" s="17">
        <f t="shared" si="3"/>
        <v>16</v>
      </c>
    </row>
    <row r="94" spans="1:16" ht="12.75">
      <c r="A94" s="28" t="s">
        <v>71</v>
      </c>
      <c r="B94"/>
      <c r="C94" s="1">
        <f>B94/$B$128</f>
        <v>0</v>
      </c>
      <c r="D94" s="5">
        <f>C94*$B$131</f>
        <v>0</v>
      </c>
      <c r="E94" s="5">
        <f>B94+D94</f>
        <v>0</v>
      </c>
      <c r="H94" s="67">
        <f>E94</f>
        <v>0</v>
      </c>
      <c r="P94" s="17">
        <f>E94</f>
        <v>0</v>
      </c>
    </row>
    <row r="95" spans="1:16" ht="12.75">
      <c r="A95" s="28" t="s">
        <v>116</v>
      </c>
      <c r="B95"/>
      <c r="C95" s="1">
        <f t="shared" si="7"/>
        <v>0</v>
      </c>
      <c r="D95" s="5">
        <f t="shared" si="8"/>
        <v>0</v>
      </c>
      <c r="E95" s="5">
        <f t="shared" si="2"/>
        <v>0</v>
      </c>
      <c r="H95" s="67">
        <f t="shared" si="9"/>
        <v>0</v>
      </c>
      <c r="P95" s="17">
        <f aca="true" t="shared" si="10" ref="P95:P126">E95</f>
        <v>0</v>
      </c>
    </row>
    <row r="96" spans="1:16" ht="12.75">
      <c r="A96" s="27" t="s">
        <v>131</v>
      </c>
      <c r="B96"/>
      <c r="C96" s="1">
        <f t="shared" si="7"/>
        <v>0</v>
      </c>
      <c r="D96" s="5">
        <f t="shared" si="8"/>
        <v>0</v>
      </c>
      <c r="E96" s="5">
        <f t="shared" si="2"/>
        <v>0</v>
      </c>
      <c r="I96" s="68">
        <f>E96</f>
        <v>0</v>
      </c>
      <c r="P96" s="17">
        <f t="shared" si="10"/>
        <v>0</v>
      </c>
    </row>
    <row r="97" spans="1:16" ht="12.75">
      <c r="A97" s="27" t="s">
        <v>72</v>
      </c>
      <c r="B97">
        <v>13</v>
      </c>
      <c r="C97" s="1">
        <f t="shared" si="7"/>
        <v>0.00024190547078526239</v>
      </c>
      <c r="D97" s="5">
        <f t="shared" si="8"/>
        <v>0</v>
      </c>
      <c r="E97" s="5">
        <f t="shared" si="2"/>
        <v>13</v>
      </c>
      <c r="I97" s="68">
        <f aca="true" t="shared" si="11" ref="I97:I106">E97</f>
        <v>13</v>
      </c>
      <c r="P97" s="17">
        <f t="shared" si="10"/>
        <v>13</v>
      </c>
    </row>
    <row r="98" spans="1:16" ht="12.75">
      <c r="A98" s="27" t="s">
        <v>73</v>
      </c>
      <c r="B98"/>
      <c r="C98" s="1">
        <f t="shared" si="7"/>
        <v>0</v>
      </c>
      <c r="D98" s="5">
        <f t="shared" si="8"/>
        <v>0</v>
      </c>
      <c r="E98" s="5">
        <f t="shared" si="2"/>
        <v>0</v>
      </c>
      <c r="I98" s="68">
        <f t="shared" si="11"/>
        <v>0</v>
      </c>
      <c r="P98" s="17">
        <f t="shared" si="10"/>
        <v>0</v>
      </c>
    </row>
    <row r="99" spans="1:16" ht="12.75">
      <c r="A99" s="27" t="s">
        <v>74</v>
      </c>
      <c r="B99"/>
      <c r="C99" s="1">
        <f t="shared" si="7"/>
        <v>0</v>
      </c>
      <c r="D99" s="5">
        <f t="shared" si="8"/>
        <v>0</v>
      </c>
      <c r="E99" s="5">
        <f t="shared" si="2"/>
        <v>0</v>
      </c>
      <c r="I99" s="68">
        <f t="shared" si="11"/>
        <v>0</v>
      </c>
      <c r="P99" s="17">
        <f t="shared" si="10"/>
        <v>0</v>
      </c>
    </row>
    <row r="100" spans="1:16" ht="12.75">
      <c r="A100" s="27" t="s">
        <v>75</v>
      </c>
      <c r="B100"/>
      <c r="C100" s="1">
        <f t="shared" si="7"/>
        <v>0</v>
      </c>
      <c r="D100" s="5">
        <f t="shared" si="8"/>
        <v>0</v>
      </c>
      <c r="E100" s="5">
        <f>B100+D100</f>
        <v>0</v>
      </c>
      <c r="I100" s="68">
        <f t="shared" si="11"/>
        <v>0</v>
      </c>
      <c r="P100" s="17">
        <f t="shared" si="10"/>
        <v>0</v>
      </c>
    </row>
    <row r="101" spans="1:16" ht="12.75">
      <c r="A101" s="27" t="s">
        <v>77</v>
      </c>
      <c r="B101"/>
      <c r="C101" s="1">
        <f>B101/$B$128</f>
        <v>0</v>
      </c>
      <c r="D101" s="5">
        <f>C101*$B$131</f>
        <v>0</v>
      </c>
      <c r="E101" s="5">
        <f>B101+D101</f>
        <v>0</v>
      </c>
      <c r="I101" s="68">
        <f>E101</f>
        <v>0</v>
      </c>
      <c r="P101" s="17">
        <f>E101</f>
        <v>0</v>
      </c>
    </row>
    <row r="102" spans="1:16" ht="12.75">
      <c r="A102" s="27" t="s">
        <v>118</v>
      </c>
      <c r="B102"/>
      <c r="C102" s="1">
        <f t="shared" si="7"/>
        <v>0</v>
      </c>
      <c r="D102" s="5">
        <f t="shared" si="8"/>
        <v>0</v>
      </c>
      <c r="E102" s="5">
        <f>B102+D102</f>
        <v>0</v>
      </c>
      <c r="I102" s="68">
        <f t="shared" si="11"/>
        <v>0</v>
      </c>
      <c r="P102" s="17">
        <f t="shared" si="10"/>
        <v>0</v>
      </c>
    </row>
    <row r="103" spans="1:16" ht="12.75">
      <c r="A103" s="27" t="s">
        <v>215</v>
      </c>
      <c r="B103"/>
      <c r="C103" s="1">
        <f t="shared" si="7"/>
        <v>0</v>
      </c>
      <c r="D103" s="5">
        <f t="shared" si="8"/>
        <v>0</v>
      </c>
      <c r="E103" s="5">
        <f t="shared" si="2"/>
        <v>0</v>
      </c>
      <c r="I103" s="68">
        <f t="shared" si="11"/>
        <v>0</v>
      </c>
      <c r="P103" s="17">
        <f t="shared" si="10"/>
        <v>0</v>
      </c>
    </row>
    <row r="104" spans="1:16" ht="12.75">
      <c r="A104" s="27" t="s">
        <v>121</v>
      </c>
      <c r="B104"/>
      <c r="C104" s="1">
        <f t="shared" si="7"/>
        <v>0</v>
      </c>
      <c r="D104" s="5">
        <f t="shared" si="8"/>
        <v>0</v>
      </c>
      <c r="E104" s="5">
        <f t="shared" si="2"/>
        <v>0</v>
      </c>
      <c r="I104" s="68">
        <f t="shared" si="11"/>
        <v>0</v>
      </c>
      <c r="P104" s="17">
        <f t="shared" si="10"/>
        <v>0</v>
      </c>
    </row>
    <row r="105" spans="1:16" ht="12.75">
      <c r="A105" s="27" t="s">
        <v>139</v>
      </c>
      <c r="B105"/>
      <c r="C105" s="1">
        <f t="shared" si="7"/>
        <v>0</v>
      </c>
      <c r="D105" s="5">
        <f t="shared" si="8"/>
        <v>0</v>
      </c>
      <c r="E105" s="5">
        <f t="shared" si="2"/>
        <v>0</v>
      </c>
      <c r="I105" s="68">
        <f t="shared" si="11"/>
        <v>0</v>
      </c>
      <c r="P105" s="17">
        <f t="shared" si="10"/>
        <v>0</v>
      </c>
    </row>
    <row r="106" spans="1:16" ht="12.75">
      <c r="A106" s="27" t="s">
        <v>78</v>
      </c>
      <c r="B106"/>
      <c r="C106" s="1">
        <f t="shared" si="7"/>
        <v>0</v>
      </c>
      <c r="D106" s="5">
        <f t="shared" si="8"/>
        <v>0</v>
      </c>
      <c r="E106" s="5">
        <f t="shared" si="2"/>
        <v>0</v>
      </c>
      <c r="I106" s="68">
        <f t="shared" si="11"/>
        <v>0</v>
      </c>
      <c r="P106" s="17">
        <f t="shared" si="10"/>
        <v>0</v>
      </c>
    </row>
    <row r="107" spans="1:16" ht="12.75">
      <c r="A107" s="31" t="s">
        <v>220</v>
      </c>
      <c r="B107">
        <v>8</v>
      </c>
      <c r="C107" s="1">
        <f>B107/$B$128</f>
        <v>0.000148864905098623</v>
      </c>
      <c r="D107" s="5">
        <f>C107*$B$131</f>
        <v>0</v>
      </c>
      <c r="E107" s="5">
        <f>B107+D107</f>
        <v>8</v>
      </c>
      <c r="L107" s="72">
        <f>E107</f>
        <v>8</v>
      </c>
      <c r="P107" s="17">
        <f>E107</f>
        <v>8</v>
      </c>
    </row>
    <row r="108" spans="1:16" ht="12.75">
      <c r="A108" s="43" t="s">
        <v>96</v>
      </c>
      <c r="B108"/>
      <c r="C108" s="1">
        <f t="shared" si="7"/>
        <v>0</v>
      </c>
      <c r="D108" s="5">
        <f t="shared" si="8"/>
        <v>0</v>
      </c>
      <c r="E108" s="5">
        <f t="shared" si="2"/>
        <v>0</v>
      </c>
      <c r="I108" s="6"/>
      <c r="K108" s="73">
        <f>E108</f>
        <v>0</v>
      </c>
      <c r="P108" s="17">
        <f t="shared" si="10"/>
        <v>0</v>
      </c>
    </row>
    <row r="109" spans="1:16" ht="12.75">
      <c r="A109" s="43" t="s">
        <v>210</v>
      </c>
      <c r="B109">
        <v>24</v>
      </c>
      <c r="C109" s="1">
        <f>B109/$B$128</f>
        <v>0.000446594715295869</v>
      </c>
      <c r="D109" s="5">
        <f>C109*$B$131</f>
        <v>0</v>
      </c>
      <c r="E109" s="5">
        <f>B109+D109</f>
        <v>24</v>
      </c>
      <c r="I109" s="6"/>
      <c r="K109" s="73">
        <f>E109</f>
        <v>24</v>
      </c>
      <c r="P109" s="17">
        <f>E109</f>
        <v>24</v>
      </c>
    </row>
    <row r="110" spans="1:16" ht="12.75">
      <c r="A110" s="41" t="s">
        <v>98</v>
      </c>
      <c r="B110">
        <v>4</v>
      </c>
      <c r="C110" s="1">
        <f t="shared" si="7"/>
        <v>7.44324525493115E-05</v>
      </c>
      <c r="D110" s="5">
        <f t="shared" si="8"/>
        <v>0</v>
      </c>
      <c r="E110" s="5">
        <f t="shared" si="2"/>
        <v>4</v>
      </c>
      <c r="I110" s="6"/>
      <c r="J110" s="71">
        <f>E110</f>
        <v>4</v>
      </c>
      <c r="P110" s="17">
        <f t="shared" si="10"/>
        <v>4</v>
      </c>
    </row>
    <row r="111" spans="1:16" ht="12.75">
      <c r="A111" s="31" t="s">
        <v>79</v>
      </c>
      <c r="B111">
        <v>22</v>
      </c>
      <c r="C111" s="1">
        <f t="shared" si="7"/>
        <v>0.00040937848902121324</v>
      </c>
      <c r="D111" s="5">
        <f t="shared" si="8"/>
        <v>0</v>
      </c>
      <c r="E111" s="5">
        <f t="shared" si="2"/>
        <v>22</v>
      </c>
      <c r="L111" s="72">
        <f>E111</f>
        <v>22</v>
      </c>
      <c r="P111" s="17">
        <f t="shared" si="10"/>
        <v>22</v>
      </c>
    </row>
    <row r="112" spans="1:16" ht="12.75">
      <c r="A112" s="31" t="s">
        <v>100</v>
      </c>
      <c r="B112"/>
      <c r="C112" s="1">
        <f>B112/$B$128</f>
        <v>0</v>
      </c>
      <c r="D112" s="5">
        <f>C112*$B$131</f>
        <v>0</v>
      </c>
      <c r="E112" s="5">
        <f>B112+D112</f>
        <v>0</v>
      </c>
      <c r="L112" s="72">
        <f>E112</f>
        <v>0</v>
      </c>
      <c r="P112" s="17">
        <f>E112</f>
        <v>0</v>
      </c>
    </row>
    <row r="113" spans="1:16" ht="12.75">
      <c r="A113" s="31" t="s">
        <v>141</v>
      </c>
      <c r="B113"/>
      <c r="C113" s="1">
        <f t="shared" si="7"/>
        <v>0</v>
      </c>
      <c r="D113" s="5">
        <f t="shared" si="8"/>
        <v>0</v>
      </c>
      <c r="E113" s="5">
        <f t="shared" si="2"/>
        <v>0</v>
      </c>
      <c r="L113" s="72">
        <f>E113</f>
        <v>0</v>
      </c>
      <c r="P113" s="17">
        <f t="shared" si="10"/>
        <v>0</v>
      </c>
    </row>
    <row r="114" spans="1:16" ht="12.75">
      <c r="A114" s="31" t="s">
        <v>190</v>
      </c>
      <c r="B114">
        <v>25</v>
      </c>
      <c r="C114" s="1">
        <f t="shared" si="7"/>
        <v>0.0004652028284331969</v>
      </c>
      <c r="D114" s="5">
        <f t="shared" si="8"/>
        <v>0</v>
      </c>
      <c r="E114" s="5">
        <f t="shared" si="2"/>
        <v>25</v>
      </c>
      <c r="L114" s="72">
        <f>E114</f>
        <v>25</v>
      </c>
      <c r="P114" s="17">
        <f t="shared" si="10"/>
        <v>25</v>
      </c>
    </row>
    <row r="115" spans="1:16" ht="12.75">
      <c r="A115" s="31" t="s">
        <v>237</v>
      </c>
      <c r="B115">
        <v>6</v>
      </c>
      <c r="C115" s="1">
        <f>B115/$B$128</f>
        <v>0.00011164867882396725</v>
      </c>
      <c r="D115" s="5">
        <f>C115*$B$131</f>
        <v>0</v>
      </c>
      <c r="E115" s="5">
        <f>B115+D115</f>
        <v>6</v>
      </c>
      <c r="L115" s="72">
        <f>E115</f>
        <v>6</v>
      </c>
      <c r="P115" s="17">
        <f>E115</f>
        <v>6</v>
      </c>
    </row>
    <row r="116" spans="1:16" ht="12.75">
      <c r="A116" s="42" t="s">
        <v>80</v>
      </c>
      <c r="B116"/>
      <c r="C116" s="1">
        <f t="shared" si="7"/>
        <v>0</v>
      </c>
      <c r="D116" s="5">
        <f t="shared" si="8"/>
        <v>0</v>
      </c>
      <c r="E116" s="5">
        <f t="shared" si="2"/>
        <v>0</v>
      </c>
      <c r="M116" s="75">
        <f>E116</f>
        <v>0</v>
      </c>
      <c r="P116" s="17">
        <f t="shared" si="10"/>
        <v>0</v>
      </c>
    </row>
    <row r="117" spans="1:16" ht="12.75">
      <c r="A117" s="31" t="s">
        <v>173</v>
      </c>
      <c r="B117"/>
      <c r="C117" s="1">
        <f t="shared" si="7"/>
        <v>0</v>
      </c>
      <c r="D117" s="5">
        <f t="shared" si="8"/>
        <v>0</v>
      </c>
      <c r="E117" s="5">
        <f t="shared" si="2"/>
        <v>0</v>
      </c>
      <c r="L117" s="72">
        <f>E117</f>
        <v>0</v>
      </c>
      <c r="M117" s="6"/>
      <c r="P117" s="17">
        <f t="shared" si="10"/>
        <v>0</v>
      </c>
    </row>
    <row r="118" spans="1:16" ht="12.75">
      <c r="A118" s="31" t="s">
        <v>142</v>
      </c>
      <c r="B118"/>
      <c r="C118" s="1">
        <f t="shared" si="7"/>
        <v>0</v>
      </c>
      <c r="D118" s="5">
        <f t="shared" si="8"/>
        <v>0</v>
      </c>
      <c r="E118" s="5">
        <f t="shared" si="2"/>
        <v>0</v>
      </c>
      <c r="L118" s="72">
        <f>E118</f>
        <v>0</v>
      </c>
      <c r="M118" s="6"/>
      <c r="P118" s="17">
        <f t="shared" si="10"/>
        <v>0</v>
      </c>
    </row>
    <row r="119" spans="1:16" ht="12.75">
      <c r="A119" s="31" t="s">
        <v>166</v>
      </c>
      <c r="B119"/>
      <c r="C119" s="1">
        <f t="shared" si="7"/>
        <v>0</v>
      </c>
      <c r="D119" s="5">
        <f t="shared" si="8"/>
        <v>0</v>
      </c>
      <c r="E119" s="5">
        <f aca="true" t="shared" si="12" ref="E119:E124">B119+D119</f>
        <v>0</v>
      </c>
      <c r="L119" s="72">
        <f>E119</f>
        <v>0</v>
      </c>
      <c r="M119" s="6"/>
      <c r="P119" s="17">
        <f t="shared" si="10"/>
        <v>0</v>
      </c>
    </row>
    <row r="120" spans="1:16" ht="12.75">
      <c r="A120" s="31" t="s">
        <v>169</v>
      </c>
      <c r="B120">
        <v>2</v>
      </c>
      <c r="C120" s="1">
        <f t="shared" si="7"/>
        <v>3.721622627465575E-05</v>
      </c>
      <c r="D120" s="5">
        <f t="shared" si="8"/>
        <v>0</v>
      </c>
      <c r="E120" s="5">
        <f t="shared" si="12"/>
        <v>2</v>
      </c>
      <c r="L120" s="72">
        <f>E120</f>
        <v>2</v>
      </c>
      <c r="M120" s="6"/>
      <c r="P120" s="17">
        <f t="shared" si="10"/>
        <v>2</v>
      </c>
    </row>
    <row r="121" spans="1:16" ht="12.75">
      <c r="A121" s="31" t="s">
        <v>81</v>
      </c>
      <c r="B121"/>
      <c r="C121" s="1">
        <f t="shared" si="7"/>
        <v>0</v>
      </c>
      <c r="D121" s="5">
        <f t="shared" si="8"/>
        <v>0</v>
      </c>
      <c r="E121" s="5">
        <f t="shared" si="12"/>
        <v>0</v>
      </c>
      <c r="L121" s="72">
        <f>E121</f>
        <v>0</v>
      </c>
      <c r="P121" s="17">
        <f t="shared" si="10"/>
        <v>0</v>
      </c>
    </row>
    <row r="122" spans="1:16" ht="12.75">
      <c r="A122" s="29" t="s">
        <v>122</v>
      </c>
      <c r="B122"/>
      <c r="C122" s="1">
        <f t="shared" si="7"/>
        <v>0</v>
      </c>
      <c r="D122" s="5">
        <f t="shared" si="8"/>
        <v>0</v>
      </c>
      <c r="E122" s="5">
        <f t="shared" si="12"/>
        <v>0</v>
      </c>
      <c r="G122" s="79"/>
      <c r="O122" s="77">
        <f>E122</f>
        <v>0</v>
      </c>
      <c r="P122" s="17"/>
    </row>
    <row r="123" spans="1:16" ht="12.75">
      <c r="A123" s="25" t="s">
        <v>224</v>
      </c>
      <c r="B123">
        <v>64</v>
      </c>
      <c r="C123" s="1">
        <f>B123/$B$128</f>
        <v>0.001190919240788984</v>
      </c>
      <c r="D123" s="5">
        <f>C123*$B$131</f>
        <v>0</v>
      </c>
      <c r="E123" s="5">
        <f t="shared" si="12"/>
        <v>64</v>
      </c>
      <c r="L123" s="6"/>
      <c r="N123" s="74">
        <f>E123</f>
        <v>64</v>
      </c>
      <c r="P123" s="17">
        <f>E123</f>
        <v>64</v>
      </c>
    </row>
    <row r="124" spans="1:16" ht="12.75">
      <c r="A124" s="25" t="s">
        <v>202</v>
      </c>
      <c r="B124"/>
      <c r="C124" s="1">
        <f>B124/$B$128</f>
        <v>0</v>
      </c>
      <c r="D124" s="5">
        <f>C124*$B$131</f>
        <v>0</v>
      </c>
      <c r="E124" s="5">
        <f t="shared" si="12"/>
        <v>0</v>
      </c>
      <c r="L124" s="6"/>
      <c r="N124" s="74">
        <f>E124</f>
        <v>0</v>
      </c>
      <c r="P124" s="17">
        <f>E124</f>
        <v>0</v>
      </c>
    </row>
    <row r="125" spans="1:16" ht="12.75">
      <c r="A125" s="25" t="s">
        <v>101</v>
      </c>
      <c r="B125"/>
      <c r="C125" s="1">
        <f t="shared" si="7"/>
        <v>0</v>
      </c>
      <c r="D125" s="5">
        <f t="shared" si="8"/>
        <v>0</v>
      </c>
      <c r="E125" s="5">
        <f t="shared" si="2"/>
        <v>0</v>
      </c>
      <c r="L125" s="6"/>
      <c r="N125" s="74">
        <f>E125</f>
        <v>0</v>
      </c>
      <c r="P125" s="17">
        <f t="shared" si="10"/>
        <v>0</v>
      </c>
    </row>
    <row r="126" spans="1:16" ht="12.75">
      <c r="A126"/>
      <c r="B126" s="16"/>
      <c r="C126" s="1">
        <f t="shared" si="7"/>
        <v>0</v>
      </c>
      <c r="D126" s="5">
        <f t="shared" si="8"/>
        <v>0</v>
      </c>
      <c r="E126" s="5">
        <f>B126+D126</f>
        <v>0</v>
      </c>
      <c r="P126" s="17">
        <f t="shared" si="10"/>
        <v>0</v>
      </c>
    </row>
    <row r="127" spans="1:2" ht="12.75">
      <c r="A127"/>
      <c r="B127" s="16"/>
    </row>
    <row r="128" spans="1:16" ht="12.75">
      <c r="A128" s="1" t="s">
        <v>21</v>
      </c>
      <c r="B128" s="16">
        <v>53740</v>
      </c>
      <c r="C128" s="1">
        <f>B128/$B$129</f>
        <v>1</v>
      </c>
      <c r="E128" s="5">
        <f>SUM(E12:E126)</f>
        <v>53740</v>
      </c>
      <c r="F128" s="40">
        <f aca="true" t="shared" si="13" ref="F128:P128">SUM(F12:F126)</f>
        <v>19857</v>
      </c>
      <c r="G128" s="39">
        <f t="shared" si="13"/>
        <v>1910</v>
      </c>
      <c r="H128" s="38">
        <f t="shared" si="13"/>
        <v>1049</v>
      </c>
      <c r="I128" s="37">
        <f t="shared" si="13"/>
        <v>13059</v>
      </c>
      <c r="J128" s="36">
        <f t="shared" si="13"/>
        <v>4</v>
      </c>
      <c r="K128" s="35">
        <f t="shared" si="13"/>
        <v>24</v>
      </c>
      <c r="L128" s="34">
        <f t="shared" si="13"/>
        <v>63</v>
      </c>
      <c r="M128" s="33">
        <f t="shared" si="13"/>
        <v>0</v>
      </c>
      <c r="N128" s="32">
        <f t="shared" si="13"/>
        <v>64</v>
      </c>
      <c r="O128" s="76">
        <f>SUM(O12:O126)</f>
        <v>17710</v>
      </c>
      <c r="P128" s="5">
        <f t="shared" si="13"/>
        <v>36030</v>
      </c>
    </row>
    <row r="129" spans="1:4" ht="12.75">
      <c r="A129" s="1" t="s">
        <v>22</v>
      </c>
      <c r="B129" s="5">
        <v>53740</v>
      </c>
      <c r="D129" s="5" t="s">
        <v>20</v>
      </c>
    </row>
    <row r="130" spans="2:3" ht="12.75">
      <c r="B130" s="5" t="s">
        <v>20</v>
      </c>
      <c r="C130" s="5"/>
    </row>
    <row r="131" spans="1:2" ht="38.25">
      <c r="A131" s="18" t="s">
        <v>23</v>
      </c>
      <c r="B131" s="19">
        <f>B129-B128</f>
        <v>0</v>
      </c>
    </row>
    <row r="132" ht="13.5" thickBot="1"/>
    <row r="133" spans="1:12" ht="12.75">
      <c r="A133" s="44"/>
      <c r="B133" s="45"/>
      <c r="C133" s="46"/>
      <c r="D133" s="45"/>
      <c r="E133" s="45"/>
      <c r="F133" s="46"/>
      <c r="G133" s="46"/>
      <c r="H133" s="46"/>
      <c r="I133" s="46"/>
      <c r="J133" s="46"/>
      <c r="K133" s="46"/>
      <c r="L133" s="47"/>
    </row>
    <row r="134" spans="1:12" ht="12.75">
      <c r="A134" s="48">
        <v>1</v>
      </c>
      <c r="B134" s="49" t="s">
        <v>145</v>
      </c>
      <c r="C134" s="50"/>
      <c r="D134" s="49"/>
      <c r="E134" s="49"/>
      <c r="F134" s="50"/>
      <c r="G134" s="50"/>
      <c r="H134" s="50"/>
      <c r="I134" s="51">
        <f>P128</f>
        <v>36030</v>
      </c>
      <c r="J134" s="50"/>
      <c r="K134" s="50"/>
      <c r="L134" s="52"/>
    </row>
    <row r="135" spans="1:12" ht="13.5" thickBot="1">
      <c r="A135" s="48"/>
      <c r="B135" s="49"/>
      <c r="C135" s="50"/>
      <c r="D135" s="49"/>
      <c r="E135" s="49"/>
      <c r="F135" s="50"/>
      <c r="G135" s="50"/>
      <c r="H135" s="50"/>
      <c r="I135" s="53"/>
      <c r="J135" s="50"/>
      <c r="K135" s="50"/>
      <c r="L135" s="52"/>
    </row>
    <row r="136" spans="1:12" ht="13.5" thickBot="1">
      <c r="A136" s="48"/>
      <c r="B136" s="49"/>
      <c r="C136" s="50"/>
      <c r="D136" s="49"/>
      <c r="E136" s="49"/>
      <c r="F136" s="50"/>
      <c r="G136" s="50"/>
      <c r="H136" s="50"/>
      <c r="I136" s="54" t="s">
        <v>12</v>
      </c>
      <c r="J136" s="55" t="s">
        <v>146</v>
      </c>
      <c r="K136" s="55" t="s">
        <v>147</v>
      </c>
      <c r="L136" s="52"/>
    </row>
    <row r="137" spans="1:12" ht="12.75">
      <c r="A137" s="48">
        <v>2</v>
      </c>
      <c r="B137" s="49" t="s">
        <v>148</v>
      </c>
      <c r="C137" s="50"/>
      <c r="D137" s="49"/>
      <c r="E137" s="49"/>
      <c r="F137" s="50"/>
      <c r="G137" s="50"/>
      <c r="H137" s="50"/>
      <c r="I137" s="56">
        <f>J137+K137</f>
        <v>21767</v>
      </c>
      <c r="J137" s="56">
        <f>G128</f>
        <v>1910</v>
      </c>
      <c r="K137" s="56">
        <f>F128</f>
        <v>19857</v>
      </c>
      <c r="L137" s="52"/>
    </row>
    <row r="138" spans="1:12" ht="12.75">
      <c r="A138" s="48">
        <v>3</v>
      </c>
      <c r="B138" s="49" t="s">
        <v>149</v>
      </c>
      <c r="C138" s="50"/>
      <c r="D138" s="49"/>
      <c r="E138" s="49"/>
      <c r="F138" s="50"/>
      <c r="G138" s="50"/>
      <c r="H138" s="50"/>
      <c r="I138" s="56">
        <f>J138+K138</f>
        <v>14108</v>
      </c>
      <c r="J138" s="56">
        <f>H128</f>
        <v>1049</v>
      </c>
      <c r="K138" s="56">
        <f>I128</f>
        <v>13059</v>
      </c>
      <c r="L138" s="52"/>
    </row>
    <row r="139" spans="1:12" ht="12.75">
      <c r="A139" s="48">
        <v>4</v>
      </c>
      <c r="B139" s="49" t="s">
        <v>150</v>
      </c>
      <c r="C139" s="50"/>
      <c r="D139" s="49"/>
      <c r="E139" s="49"/>
      <c r="F139" s="50"/>
      <c r="G139" s="50"/>
      <c r="H139" s="50"/>
      <c r="I139" s="56">
        <f>J139+K139</f>
        <v>28</v>
      </c>
      <c r="J139" s="56">
        <f>J128</f>
        <v>4</v>
      </c>
      <c r="K139" s="56">
        <f>K128</f>
        <v>24</v>
      </c>
      <c r="L139" s="52"/>
    </row>
    <row r="140" spans="1:12" ht="12.75">
      <c r="A140" s="48">
        <v>5</v>
      </c>
      <c r="B140" s="49" t="s">
        <v>151</v>
      </c>
      <c r="C140" s="50"/>
      <c r="D140" s="49"/>
      <c r="E140" s="49"/>
      <c r="F140" s="50"/>
      <c r="G140" s="50"/>
      <c r="H140" s="50"/>
      <c r="I140" s="57">
        <f>L128</f>
        <v>63</v>
      </c>
      <c r="J140" s="50"/>
      <c r="K140" s="50"/>
      <c r="L140" s="52"/>
    </row>
    <row r="141" spans="1:12" ht="12.75">
      <c r="A141" s="48">
        <v>6</v>
      </c>
      <c r="B141" s="49" t="s">
        <v>152</v>
      </c>
      <c r="C141" s="50"/>
      <c r="D141" s="49"/>
      <c r="E141" s="49"/>
      <c r="F141" s="50"/>
      <c r="G141" s="50"/>
      <c r="H141" s="50"/>
      <c r="I141" s="51">
        <f>M128</f>
        <v>0</v>
      </c>
      <c r="J141" s="50"/>
      <c r="K141" s="50"/>
      <c r="L141" s="52"/>
    </row>
    <row r="142" spans="1:12" ht="12.75">
      <c r="A142" s="48">
        <v>9</v>
      </c>
      <c r="B142" s="49" t="s">
        <v>153</v>
      </c>
      <c r="C142" s="50"/>
      <c r="D142" s="49"/>
      <c r="E142" s="49"/>
      <c r="F142" s="50"/>
      <c r="G142" s="50"/>
      <c r="H142" s="50"/>
      <c r="I142" s="50"/>
      <c r="J142" s="50"/>
      <c r="K142" s="50"/>
      <c r="L142" s="52"/>
    </row>
    <row r="143" spans="1:12" ht="12.75">
      <c r="A143" s="48"/>
      <c r="B143" s="58" t="s">
        <v>154</v>
      </c>
      <c r="C143" s="59"/>
      <c r="D143" s="58" t="s">
        <v>155</v>
      </c>
      <c r="E143" s="49"/>
      <c r="F143" s="50"/>
      <c r="G143" s="50"/>
      <c r="H143" s="50"/>
      <c r="I143" s="50"/>
      <c r="J143" s="50"/>
      <c r="K143" s="50"/>
      <c r="L143" s="52"/>
    </row>
    <row r="144" spans="1:12" ht="12.75">
      <c r="A144" s="48"/>
      <c r="B144" s="49" t="s">
        <v>158</v>
      </c>
      <c r="C144" s="50"/>
      <c r="D144" s="60">
        <v>11547</v>
      </c>
      <c r="E144" s="49"/>
      <c r="F144" s="50"/>
      <c r="G144" s="50"/>
      <c r="H144" s="50"/>
      <c r="I144" s="50"/>
      <c r="J144" s="50"/>
      <c r="K144" s="50"/>
      <c r="L144" s="52"/>
    </row>
    <row r="145" spans="1:12" ht="12.75">
      <c r="A145" s="48"/>
      <c r="B145" s="49" t="s">
        <v>157</v>
      </c>
      <c r="C145" s="50"/>
      <c r="D145" s="61">
        <v>24</v>
      </c>
      <c r="E145" s="49"/>
      <c r="F145" s="50"/>
      <c r="G145" s="50"/>
      <c r="H145" s="50"/>
      <c r="I145" s="50"/>
      <c r="J145" s="50"/>
      <c r="K145" s="50"/>
      <c r="L145" s="52"/>
    </row>
    <row r="146" spans="1:12" ht="12.75">
      <c r="A146" s="48"/>
      <c r="B146" s="49" t="s">
        <v>161</v>
      </c>
      <c r="C146" s="50"/>
      <c r="D146" s="61"/>
      <c r="E146" s="49"/>
      <c r="F146" s="50"/>
      <c r="G146" s="50"/>
      <c r="H146" s="50"/>
      <c r="I146" s="50"/>
      <c r="J146" s="50"/>
      <c r="K146" s="50"/>
      <c r="L146" s="52"/>
    </row>
    <row r="147" spans="1:12" ht="12.75">
      <c r="A147" s="48"/>
      <c r="B147" s="49" t="s">
        <v>159</v>
      </c>
      <c r="C147" s="50"/>
      <c r="D147" s="60">
        <v>320</v>
      </c>
      <c r="E147" s="49"/>
      <c r="F147" s="50"/>
      <c r="G147" s="50"/>
      <c r="H147" s="50"/>
      <c r="I147" s="50"/>
      <c r="J147" s="50"/>
      <c r="K147" s="50"/>
      <c r="L147" s="52"/>
    </row>
    <row r="148" spans="1:12" ht="12.75">
      <c r="A148" s="48"/>
      <c r="B148" s="49" t="s">
        <v>160</v>
      </c>
      <c r="C148" s="50"/>
      <c r="D148" s="61">
        <v>13</v>
      </c>
      <c r="E148" s="49"/>
      <c r="F148" s="50"/>
      <c r="G148" s="50"/>
      <c r="H148" s="50"/>
      <c r="I148" s="50"/>
      <c r="J148" s="50"/>
      <c r="K148" s="50"/>
      <c r="L148" s="52"/>
    </row>
    <row r="149" spans="1:12" ht="12.75">
      <c r="A149" s="48"/>
      <c r="B149" s="49" t="s">
        <v>156</v>
      </c>
      <c r="C149" s="50"/>
      <c r="D149" s="61">
        <v>1179</v>
      </c>
      <c r="E149" s="49"/>
      <c r="F149" s="50"/>
      <c r="G149" s="50"/>
      <c r="H149" s="50"/>
      <c r="I149" s="50"/>
      <c r="J149" s="50"/>
      <c r="K149" s="50"/>
      <c r="L149" s="52"/>
    </row>
    <row r="150" spans="1:12" ht="13.5" thickBot="1">
      <c r="A150" s="62"/>
      <c r="B150" s="63"/>
      <c r="C150" s="64"/>
      <c r="D150" s="63"/>
      <c r="E150" s="63"/>
      <c r="F150" s="64"/>
      <c r="G150" s="64"/>
      <c r="H150" s="64"/>
      <c r="I150" s="64"/>
      <c r="J150" s="64"/>
      <c r="K150" s="64"/>
      <c r="L150" s="65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boehning</cp:lastModifiedBy>
  <dcterms:created xsi:type="dcterms:W3CDTF">2006-01-11T20:47:06Z</dcterms:created>
  <dcterms:modified xsi:type="dcterms:W3CDTF">2012-09-13T19:59:53Z</dcterms:modified>
  <cp:category/>
  <cp:version/>
  <cp:contentType/>
  <cp:contentStatus/>
</cp:coreProperties>
</file>